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Default Extension="jpg" ContentType="image/jpg"/>
  <Default Extension="jpeg" ContentType="image/jpeg"/>
  <Default Extension="png" ContentType="image/png"/>
  <Default Extension="bmp" ContentType="image/bmp"/>
  <Default Extension="gif" ContentType="image/gif"/>
  <Default Extension="svg" ContentType="image/svg+xml"/>
  <Default Extension="emf" ContentType="image/x-emf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firstSheet="2" activeTab="0"/>
  </bookViews>
  <sheets>
    <sheet name="300-预算公开-封面" sheetId="1" r:id="rId1"/>
    <sheet name="301-预算公开-收支预算总表" sheetId="2" r:id="rId2"/>
    <sheet name="302-预算公开-收入预算总表" sheetId="3" r:id="rId3"/>
    <sheet name="303-预算公开-支出预算总表" sheetId="4" r:id="rId4"/>
    <sheet name="304-预算公开-财政拨款收支预算表" sheetId="5" r:id="rId5"/>
    <sheet name="305-预算公开-一般公共预算支出表" sheetId="6" r:id="rId6"/>
    <sheet name="306-预算公开-一般公共预算基本支出预算表" sheetId="7" r:id="rId7"/>
    <sheet name="307-预算公开-一般公共预算“三公”经费支出预算表" sheetId="8" r:id="rId8"/>
    <sheet name="308-预算公开-政府性基金支出预算表" sheetId="9" r:id="rId9"/>
    <sheet name="310-预算公开-国有资本经营预算支出表" sheetId="10" r:id="rId10"/>
    <sheet name="311-预算公开-基本支出预算表" sheetId="11" r:id="rId11"/>
    <sheet name="312-预算公开-项目支出预算表" sheetId="12" r:id="rId12"/>
    <sheet name="313-预算公开-政府采购预算表" sheetId="13" r:id="rId13"/>
  </sheets>
  <definedNames/>
  <calcPr calcId="0"/>
</workbook>
</file>

<file path=xl/sharedStrings.xml><?xml version="1.0" encoding="utf-8"?>
<sst xmlns="http://schemas.openxmlformats.org/spreadsheetml/2006/main" count="704" uniqueCount="239">
  <si>
    <t>2024年部门预算</t>
  </si>
  <si>
    <t>公开表1</t>
  </si>
  <si>
    <t xml:space="preserve"> 收支总体情况表</t>
  </si>
  <si>
    <t>部门（单位）：枣庄市台儿庄区供销合作社联合社</t>
  </si>
  <si>
    <t>单位：万元</t>
  </si>
  <si>
    <t>收  入</t>
  </si>
  <si>
    <t>支  出</t>
  </si>
  <si>
    <t>项目</t>
  </si>
  <si>
    <t>预算数</t>
  </si>
  <si>
    <t>一、财政拨款</t>
  </si>
  <si>
    <t>一、一般公共服务支出</t>
  </si>
  <si>
    <t xml:space="preserve">    一般公共预算拨款收入</t>
  </si>
  <si>
    <t>二、外交支出</t>
  </si>
  <si>
    <t xml:space="preserve">    政府性基金预算拨款收入</t>
  </si>
  <si>
    <t>三、公共安全支出</t>
  </si>
  <si>
    <t xml:space="preserve">    国有资本经营预算拨款收入</t>
  </si>
  <si>
    <t>四、教育支出</t>
  </si>
  <si>
    <t>二、财政专户管理资金收入</t>
  </si>
  <si>
    <t>五、科学技术支出</t>
  </si>
  <si>
    <t>三、事业收入（不含教育收费）</t>
  </si>
  <si>
    <t>六、文化旅游体育与传媒支出</t>
  </si>
  <si>
    <t>四、事业单位经营收入</t>
  </si>
  <si>
    <t>七、社会保障和就业支出</t>
  </si>
  <si>
    <t>五、其他收入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</si>
  <si>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</si>
  <si>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</si>
  <si>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</si>
  <si>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</si>
  <si>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</si>
  <si>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十三、资源勘探工业信息等支出</t>
  </si>
  <si>
    <t>十四、商业服务业等支出</t>
  </si>
  <si>
    <t>十五、金融支出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</si>
  <si>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</si>
  <si>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</si>
  <si>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</si>
  <si>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</si>
  <si>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</si>
  <si>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</si>
  <si>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本 年 收 入 合 计</t>
  </si>
  <si>
    <t>本 年 支 出 合 计</t>
  </si>
  <si>
    <t>上级补助收入</t>
  </si>
  <si>
    <t>附属单位上缴收入</t>
  </si>
  <si>
    <t>对附属单位补助支出</t>
  </si>
  <si>
    <t>使用非财政拨款结余</t>
  </si>
  <si>
    <t>上缴上级支出</t>
  </si>
  <si>
    <t>上年结转</t>
  </si>
  <si>
    <t>结转下年</t>
  </si>
  <si>
    <t>收 入 总 计</t>
  </si>
  <si>
    <t>支 出 总 计</t>
  </si>
  <si>
    <t>公开表2</t>
  </si>
  <si>
    <t>收入总体情况表</t>
  </si>
  <si>
    <t>科目编码</t>
  </si>
  <si>
    <t>科目名称</t>
  </si>
  <si>
    <t>合计</t>
  </si>
  <si>
    <t>财政拨款收入</t>
  </si>
  <si>
    <t>财政专户管理资金收入</t>
  </si>
  <si>
    <t>事业收入（不含教育收费）</t>
  </si>
  <si>
    <t>事业单位经营收入</t>
  </si>
  <si>
    <t>其他收入</t>
  </si>
  <si>
    <t>类</t>
  </si>
  <si>
    <t>款</t>
  </si>
  <si>
    <t>项</t>
  </si>
  <si>
    <t>小计</t>
  </si>
  <si>
    <t>一般公共预算收入</t>
  </si>
  <si>
    <t>政府性基金预算收入</t>
  </si>
  <si>
    <t>国有资本经营预算收入</t>
  </si>
  <si>
    <t>合　计</t>
  </si>
  <si>
    <t>201</t>
  </si>
  <si>
    <t>一般公共服务支出</t>
  </si>
  <si>
    <t>06</t>
  </si>
  <si>
    <t>　财政事务</t>
  </si>
  <si>
    <t>20106</t>
  </si>
  <si>
    <t>02</t>
  </si>
  <si>
    <t>　　一般行政管理事务</t>
  </si>
  <si>
    <t>2010602</t>
  </si>
  <si>
    <t>208</t>
  </si>
  <si>
    <t>社会保障和就业支出</t>
  </si>
  <si>
    <t>05</t>
  </si>
  <si>
    <t>　行政事业单位养老支出</t>
  </si>
  <si>
    <t>20805</t>
  </si>
  <si>
    <t>　　机关事业单位基本养老保险缴费支出</t>
  </si>
  <si>
    <t>2080505</t>
  </si>
  <si>
    <t>　　机关事业单位职业年金缴费支出</t>
  </si>
  <si>
    <t>2080506</t>
  </si>
  <si>
    <t>99</t>
  </si>
  <si>
    <t>　其他社会保障和就业支出</t>
  </si>
  <si>
    <t>20899</t>
  </si>
  <si>
    <t>　　其他社会保障和就业支出</t>
  </si>
  <si>
    <t>2089999</t>
  </si>
  <si>
    <t>210</t>
  </si>
  <si>
    <t>卫生健康支出</t>
  </si>
  <si>
    <t>11</t>
  </si>
  <si>
    <t>　行政事业单位医疗</t>
  </si>
  <si>
    <t>21011</t>
  </si>
  <si>
    <t>01</t>
  </si>
  <si>
    <t>　　行政单位医疗</t>
  </si>
  <si>
    <t>2101101</t>
  </si>
  <si>
    <t>216</t>
  </si>
  <si>
    <t>商业服务业等支出</t>
  </si>
  <si>
    <t>　商业流通事务</t>
  </si>
  <si>
    <t>21602</t>
  </si>
  <si>
    <t>　　行政运行</t>
  </si>
  <si>
    <t>2160201</t>
  </si>
  <si>
    <t>2160202</t>
  </si>
  <si>
    <t>221</t>
  </si>
  <si>
    <t>住房保障支出</t>
  </si>
  <si>
    <t>　住房改革支出</t>
  </si>
  <si>
    <t>22102</t>
  </si>
  <si>
    <t>　　住房公积金</t>
  </si>
  <si>
    <t>2210201</t>
  </si>
  <si>
    <t>公开表3</t>
  </si>
  <si>
    <t>支出总体情况表</t>
  </si>
  <si>
    <t>基本支出</t>
  </si>
  <si>
    <t>项目支出</t>
  </si>
  <si>
    <t>公开表4</t>
  </si>
  <si>
    <t>财政拨款收支总体情况表</t>
  </si>
  <si>
    <t>总计</t>
  </si>
  <si>
    <t>一般公共预算</t>
  </si>
  <si>
    <t>政府性基金预算</t>
  </si>
  <si>
    <t>国有资本经营预算</t>
  </si>
  <si>
    <t>一、一般公共预算拨款收入</t>
  </si>
  <si>
    <t>二、政府性基金预算拨款收入</t>
  </si>
  <si>
    <t>三、国有资本经营预算拨款收入</t>
  </si>
  <si>
    <t xml:space="preserve">     本  年  收  入  合  计</t>
  </si>
  <si>
    <t xml:space="preserve">    本  年  支  出  合  计</t>
  </si>
  <si>
    <t xml:space="preserve">    收  入  总  计</t>
  </si>
  <si>
    <t xml:space="preserve">    支  出  总  计</t>
  </si>
  <si>
    <t>公开表5</t>
  </si>
  <si>
    <t>一般公共预算支出情况表</t>
  </si>
  <si>
    <t>合  计</t>
  </si>
  <si>
    <t>小  计</t>
  </si>
  <si>
    <t>人员支出</t>
  </si>
  <si>
    <t>日常公用支出</t>
  </si>
  <si>
    <t>公开表6</t>
  </si>
  <si>
    <t>一般公共预算基本支出情况表</t>
  </si>
  <si>
    <t>部门预算支出经济分类科目名称</t>
  </si>
  <si>
    <t>预算单位</t>
  </si>
  <si>
    <t>政府预算支出经济分类科目名称</t>
  </si>
  <si>
    <t>基本支出预算</t>
  </si>
  <si>
    <t>单位名称（科目名称）</t>
  </si>
  <si>
    <t>286.93</t>
  </si>
  <si>
    <t>17.36</t>
  </si>
  <si>
    <t>301</t>
  </si>
  <si>
    <t>工资福利支出</t>
  </si>
  <si>
    <t>501</t>
  </si>
  <si>
    <t>机关工资福利支出</t>
  </si>
  <si>
    <t>278.94</t>
  </si>
  <si>
    <t>　基本工资</t>
  </si>
  <si>
    <t>　工资奖金津补贴</t>
  </si>
  <si>
    <t>89.18</t>
  </si>
  <si>
    <t>　津贴补贴</t>
  </si>
  <si>
    <t>94.81</t>
  </si>
  <si>
    <t>03</t>
  </si>
  <si>
    <t>　奖金</t>
  </si>
  <si>
    <t>18.92</t>
  </si>
  <si>
    <t>08</t>
  </si>
  <si>
    <t>　机关事业单位基本养老保险缴费</t>
  </si>
  <si>
    <t>　社会保障缴费</t>
  </si>
  <si>
    <t>26.40</t>
  </si>
  <si>
    <t>09</t>
  </si>
  <si>
    <t>　职业年金缴费</t>
  </si>
  <si>
    <t>13.20</t>
  </si>
  <si>
    <t>10</t>
  </si>
  <si>
    <t>　职工基本医疗保险缴费</t>
  </si>
  <si>
    <t>12.05</t>
  </si>
  <si>
    <t>12</t>
  </si>
  <si>
    <t>　其他社会保障缴费</t>
  </si>
  <si>
    <t>0.33</t>
  </si>
  <si>
    <t>13</t>
  </si>
  <si>
    <t>　住房公积金</t>
  </si>
  <si>
    <t>24.04</t>
  </si>
  <si>
    <t>　其他工资福利支出</t>
  </si>
  <si>
    <t>0.01</t>
  </si>
  <si>
    <t>302</t>
  </si>
  <si>
    <t>商品和服务支出</t>
  </si>
  <si>
    <t>502</t>
  </si>
  <si>
    <t>机关商品和服务支出</t>
  </si>
  <si>
    <t>28</t>
  </si>
  <si>
    <t>　工会经费</t>
  </si>
  <si>
    <t>　办公经费</t>
  </si>
  <si>
    <t>3.74</t>
  </si>
  <si>
    <t>39</t>
  </si>
  <si>
    <t>　其他交通费用</t>
  </si>
  <si>
    <t>13.62</t>
  </si>
  <si>
    <t>303</t>
  </si>
  <si>
    <t>对个人和家庭补助</t>
  </si>
  <si>
    <t>509</t>
  </si>
  <si>
    <t>对个人和家庭的补助</t>
  </si>
  <si>
    <t>7.99</t>
  </si>
  <si>
    <t>　生活补助</t>
  </si>
  <si>
    <t>　社会福利和救助</t>
  </si>
  <si>
    <t>2.99</t>
  </si>
  <si>
    <t>　奖励金</t>
  </si>
  <si>
    <t>5.00</t>
  </si>
  <si>
    <t>公开表7</t>
  </si>
  <si>
    <t>一般公共预算“三公”经费支出情况表</t>
  </si>
  <si>
    <t>2023年预算数</t>
  </si>
  <si>
    <t>2024年预算数</t>
  </si>
  <si>
    <t>因公出国（境）经费</t>
  </si>
  <si>
    <t>公务用车购置及运行维护费</t>
  </si>
  <si>
    <t>公务接待费</t>
  </si>
  <si>
    <t>公务用车购置经费</t>
  </si>
  <si>
    <t>公务用车运行维护费</t>
  </si>
  <si>
    <t>上级转移支付（政府性基金）</t>
  </si>
  <si>
    <t>国有资本经营收入</t>
  </si>
  <si>
    <t>公开表8</t>
  </si>
  <si>
    <t>政府性基金预算支出情况表</t>
  </si>
  <si>
    <t>商品和服务支出（人员定额）</t>
  </si>
  <si>
    <t>商品和服务支出（实物定额）</t>
  </si>
  <si>
    <t>商品和服务支出（实物非定额）</t>
  </si>
  <si>
    <t>公开表9</t>
  </si>
  <si>
    <t>国有资本经营预算支出情况表</t>
  </si>
  <si>
    <t>公开表10</t>
  </si>
  <si>
    <t>基本支出预算情况表</t>
  </si>
  <si>
    <t>部门预算支出经济分类科目</t>
  </si>
  <si>
    <t>政府预算支出经济分类科目</t>
  </si>
  <si>
    <t>财政拨款</t>
  </si>
  <si>
    <t>财政专户管理资金</t>
  </si>
  <si>
    <t>单位资金</t>
  </si>
  <si>
    <t>304.29</t>
  </si>
  <si>
    <t>公开表11</t>
  </si>
  <si>
    <t>项目支出预算情况表</t>
  </si>
  <si>
    <t>项目编码</t>
  </si>
  <si>
    <t>项目名称</t>
  </si>
  <si>
    <t>项目类别</t>
  </si>
  <si>
    <t>370405240022040300021</t>
  </si>
  <si>
    <t>其他运转类</t>
  </si>
  <si>
    <t>37040524064104030004M</t>
  </si>
  <si>
    <t>不在编人员工资福利</t>
  </si>
  <si>
    <t>特定目标类</t>
  </si>
  <si>
    <t>37040524064104030005X</t>
  </si>
  <si>
    <t>退休干部支部经费</t>
  </si>
  <si>
    <t>公开表12</t>
  </si>
  <si>
    <t>政府采购预算表</t>
  </si>
  <si>
    <t>资     金     来     源</t>
  </si>
  <si>
    <t>货物</t>
  </si>
  <si>
    <t>服务</t>
  </si>
  <si>
    <t>工程</t>
  </si>
  <si>
    <t>功能科目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</si>
</sst>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1" formatCode="#,##0.00_ ;-#,##0.00;;"/>
    <numFmt numFmtId="172" formatCode="_ * #,##0.00_ ;_ * \-#,##0.00_ ;_ * &quot;-&quot;??_ ;_ @_ "/>
    <numFmt numFmtId="173" formatCode="_ * #,##0_ ;_ * \-#,##0_ ;_ * &quot;-&quot;_ ;_ @_ "/>
    <numFmt numFmtId="174" formatCode="_ &quot;￥&quot;* #,##0.00_ ;_ &quot;￥&quot;* \-#,##0.00_ ;_ &quot;￥&quot;* &quot;-&quot;??_ ;_ @_ "/>
    <numFmt numFmtId="175" formatCode="_ &quot;￥&quot;* #,##0_ ;_ &quot;￥&quot;* \-#,##0_ ;_ &quot;￥&quot;* &quot;-&quot;_ ;_ @_ "/>
    <numFmt numFmtId="176" formatCode="#,##0.00;-#,##0.00;&quot;&quot;??;@"/>
    <numFmt numFmtId="177" formatCode=" #,##0.00; -#,##0.00; &quot;&quot;??;@"/>
    <numFmt numFmtId="178" formatCode="#,##0.00; -#,##0.00; &quot;&quot;??;@"/>
  </numFmts>
  <fonts count="36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indexed="63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9"/>
      <name val="宋体"/>
      <family val="2"/>
    </font>
    <font>
      <sz val="10"/>
      <color rgb="FF000000"/>
      <name val="宋体"/>
      <family val="2"/>
    </font>
    <font>
      <b/>
      <sz val="21"/>
      <color rgb="FF000000"/>
      <name val="宋体"/>
      <family val="2"/>
    </font>
    <font>
      <sz val="9"/>
      <color rgb="FF000000"/>
      <name val="宋体"/>
      <family val="2"/>
    </font>
    <font>
      <b/>
      <sz val="28"/>
      <name val="宋体"/>
      <family val="2"/>
    </font>
    <font>
      <b/>
      <sz val="11"/>
      <name val="Calibri"/>
      <family val="2"/>
    </font>
    <font>
      <b/>
      <sz val="14"/>
      <color rgb="FF000000"/>
      <name val="黑体"/>
      <family val="2"/>
    </font>
    <font>
      <sz val="10"/>
      <name val="宋体"/>
      <family val="2"/>
    </font>
    <font>
      <sz val="8"/>
      <color rgb="FF000000"/>
      <name val="宋体"/>
      <family val="2"/>
    </font>
    <font>
      <sz val="8"/>
      <name val="宋体"/>
      <family val="2"/>
    </font>
    <font>
      <b/>
      <sz val="8"/>
      <color rgb="FF000000"/>
      <name val="黑体"/>
      <family val="2"/>
    </font>
    <font>
      <b/>
      <sz val="14"/>
      <name val="黑体"/>
      <family val="2"/>
    </font>
    <font>
      <sz val="14"/>
      <color rgb="FF000000"/>
      <name val="黑体"/>
      <family val="2"/>
    </font>
    <font>
      <sz val="14"/>
      <name val="黑体"/>
      <family val="2"/>
    </font>
  </fonts>
  <fills count="35">
    <fill>
      <patternFill/>
    </fill>
    <fill>
      <patternFill patternType="gray125"/>
    </fill>
    <fill>
      <patternFill patternType="solid">
        <fgColor theme="4" tint="0.800000011920929"/>
        <bgColor indexed="64"/>
      </patternFill>
    </fill>
    <fill>
      <patternFill patternType="solid">
        <fgColor theme="5" tint="0.800000011920929"/>
        <bgColor indexed="64"/>
      </patternFill>
    </fill>
    <fill>
      <patternFill patternType="solid">
        <fgColor theme="6" tint="0.800000011920929"/>
        <bgColor indexed="64"/>
      </patternFill>
    </fill>
    <fill>
      <patternFill patternType="solid">
        <fgColor theme="7" tint="0.800000011920929"/>
        <bgColor indexed="64"/>
      </patternFill>
    </fill>
    <fill>
      <patternFill patternType="solid">
        <fgColor theme="8" tint="0.800000011920929"/>
        <bgColor indexed="64"/>
      </patternFill>
    </fill>
    <fill>
      <patternFill patternType="solid">
        <fgColor theme="9" tint="0.800000011920929"/>
        <bgColor indexed="64"/>
      </patternFill>
    </fill>
    <fill>
      <patternFill patternType="solid">
        <fgColor theme="4" tint="0.6000000238418579"/>
        <bgColor indexed="64"/>
      </patternFill>
    </fill>
    <fill>
      <patternFill patternType="solid">
        <fgColor theme="5" tint="0.6000000238418579"/>
        <bgColor indexed="64"/>
      </patternFill>
    </fill>
    <fill>
      <patternFill patternType="solid">
        <fgColor theme="6" tint="0.6000000238418579"/>
        <bgColor indexed="64"/>
      </patternFill>
    </fill>
    <fill>
      <patternFill patternType="solid">
        <fgColor theme="7" tint="0.6000000238418579"/>
        <bgColor indexed="64"/>
      </patternFill>
    </fill>
    <fill>
      <patternFill patternType="solid">
        <fgColor theme="8" tint="0.6000000238418579"/>
        <bgColor indexed="64"/>
      </patternFill>
    </fill>
    <fill>
      <patternFill patternType="solid">
        <fgColor theme="9" tint="0.6000000238418579"/>
        <bgColor indexed="64"/>
      </patternFill>
    </fill>
    <fill>
      <patternFill patternType="solid">
        <fgColor theme="4" tint="0.4000000059604645"/>
        <bgColor indexed="64"/>
      </patternFill>
    </fill>
    <fill>
      <patternFill patternType="solid">
        <fgColor theme="5" tint="0.4000000059604645"/>
        <bgColor indexed="64"/>
      </patternFill>
    </fill>
    <fill>
      <patternFill patternType="solid">
        <fgColor theme="6" tint="0.4000000059604645"/>
        <bgColor indexed="64"/>
      </patternFill>
    </fill>
    <fill>
      <patternFill patternType="solid">
        <fgColor theme="7" tint="0.4000000059604645"/>
        <bgColor indexed="64"/>
      </patternFill>
    </fill>
    <fill>
      <patternFill patternType="solid">
        <fgColor theme="8" tint="0.4000000059604645"/>
        <bgColor indexed="64"/>
      </patternFill>
    </fill>
    <fill>
      <patternFill patternType="solid">
        <fgColor theme="9" tint="0.40000000596046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5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7" fillId="0" borderId="0">
      <alignment vertical="top"/>
      <protection/>
    </xf>
    <xf numFmtId="174" fontId="7" fillId="0" borderId="0">
      <alignment vertical="top"/>
      <protection/>
    </xf>
    <xf numFmtId="175" fontId="7" fillId="0" borderId="0">
      <alignment vertical="top"/>
      <protection/>
    </xf>
    <xf numFmtId="172" fontId="7" fillId="0" borderId="0">
      <alignment vertical="top"/>
      <protection/>
    </xf>
    <xf numFmtId="173" fontId="7" fillId="0" borderId="0">
      <alignment vertical="top"/>
      <protection/>
    </xf>
    <xf numFmtId="0" fontId="2" fillId="2" borderId="0">
      <alignment vertical="top"/>
      <protection/>
    </xf>
    <xf numFmtId="0" fontId="2" fillId="3" borderId="0">
      <alignment vertical="top"/>
      <protection/>
    </xf>
    <xf numFmtId="0" fontId="2" fillId="4" borderId="0">
      <alignment vertical="top"/>
      <protection/>
    </xf>
    <xf numFmtId="0" fontId="2" fillId="5" borderId="0">
      <alignment vertical="top"/>
      <protection/>
    </xf>
    <xf numFmtId="0" fontId="2" fillId="6" borderId="0">
      <alignment vertical="top"/>
      <protection/>
    </xf>
    <xf numFmtId="0" fontId="2" fillId="7" borderId="0">
      <alignment vertical="top"/>
      <protection/>
    </xf>
    <xf numFmtId="0" fontId="2" fillId="8" borderId="0">
      <alignment vertical="top"/>
      <protection/>
    </xf>
    <xf numFmtId="0" fontId="2" fillId="9" borderId="0">
      <alignment vertical="top"/>
      <protection/>
    </xf>
    <xf numFmtId="0" fontId="2" fillId="10" borderId="0">
      <alignment vertical="top"/>
      <protection/>
    </xf>
    <xf numFmtId="0" fontId="2" fillId="11" borderId="0">
      <alignment vertical="top"/>
      <protection/>
    </xf>
    <xf numFmtId="0" fontId="2" fillId="12" borderId="0">
      <alignment vertical="top"/>
      <protection/>
    </xf>
    <xf numFmtId="0" fontId="2" fillId="13" borderId="0">
      <alignment vertical="top"/>
      <protection/>
    </xf>
    <xf numFmtId="0" fontId="3" fillId="14" borderId="0">
      <alignment vertical="top"/>
      <protection/>
    </xf>
    <xf numFmtId="0" fontId="3" fillId="15" borderId="0">
      <alignment vertical="top"/>
      <protection/>
    </xf>
    <xf numFmtId="0" fontId="3" fillId="16" borderId="0">
      <alignment vertical="top"/>
      <protection/>
    </xf>
    <xf numFmtId="0" fontId="3" fillId="17" borderId="0">
      <alignment vertical="top"/>
      <protection/>
    </xf>
    <xf numFmtId="0" fontId="3" fillId="18" borderId="0">
      <alignment vertical="top"/>
      <protection/>
    </xf>
    <xf numFmtId="0" fontId="3" fillId="19" borderId="0">
      <alignment vertical="top"/>
      <protection/>
    </xf>
    <xf numFmtId="0" fontId="3" fillId="20" borderId="0">
      <alignment vertical="top"/>
      <protection/>
    </xf>
    <xf numFmtId="0" fontId="3" fillId="21" borderId="0">
      <alignment vertical="top"/>
      <protection/>
    </xf>
    <xf numFmtId="0" fontId="3" fillId="22" borderId="0">
      <alignment vertical="top"/>
      <protection/>
    </xf>
    <xf numFmtId="0" fontId="3" fillId="23" borderId="0">
      <alignment vertical="top"/>
      <protection/>
    </xf>
    <xf numFmtId="0" fontId="3" fillId="24" borderId="0">
      <alignment vertical="top"/>
      <protection/>
    </xf>
    <xf numFmtId="0" fontId="3" fillId="25" borderId="0">
      <alignment vertical="top"/>
      <protection/>
    </xf>
    <xf numFmtId="0" fontId="4" fillId="26" borderId="0">
      <alignment vertical="top"/>
      <protection/>
    </xf>
    <xf numFmtId="0" fontId="5" fillId="27" borderId="1">
      <alignment vertical="top"/>
      <protection/>
    </xf>
    <xf numFmtId="0" fontId="6" fillId="28" borderId="2">
      <alignment vertical="top"/>
      <protection/>
    </xf>
    <xf numFmtId="0" fontId="8" fillId="0" borderId="0">
      <alignment vertical="top"/>
      <protection/>
    </xf>
    <xf numFmtId="0" fontId="9" fillId="29" borderId="0">
      <alignment vertical="top"/>
      <protection/>
    </xf>
    <xf numFmtId="0" fontId="10" fillId="0" borderId="3">
      <alignment vertical="top"/>
      <protection/>
    </xf>
    <xf numFmtId="0" fontId="11" fillId="0" borderId="3">
      <alignment vertical="top"/>
      <protection/>
    </xf>
    <xf numFmtId="0" fontId="12" fillId="0" borderId="4">
      <alignment vertical="top"/>
      <protection/>
    </xf>
    <xf numFmtId="0" fontId="12" fillId="0" borderId="0">
      <alignment vertical="top"/>
      <protection/>
    </xf>
    <xf numFmtId="0" fontId="13" fillId="30" borderId="1">
      <alignment vertical="top"/>
      <protection/>
    </xf>
    <xf numFmtId="0" fontId="14" fillId="0" borderId="5">
      <alignment vertical="top"/>
      <protection/>
    </xf>
    <xf numFmtId="0" fontId="15" fillId="31" borderId="0">
      <alignment vertical="top"/>
      <protection/>
    </xf>
    <xf numFmtId="0" fontId="7" fillId="32" borderId="6">
      <alignment vertical="top"/>
      <protection/>
    </xf>
    <xf numFmtId="0" fontId="16" fillId="27" borderId="7">
      <alignment vertical="top"/>
      <protection/>
    </xf>
    <xf numFmtId="0" fontId="17" fillId="0" borderId="0">
      <alignment vertical="top"/>
      <protection/>
    </xf>
    <xf numFmtId="0" fontId="18" fillId="0" borderId="8">
      <alignment vertical="top"/>
      <protection/>
    </xf>
    <xf numFmtId="0" fontId="19" fillId="0" borderId="0">
      <alignment vertical="top"/>
      <protection/>
    </xf>
    <xf numFmtId="0" fontId="20" fillId="0" borderId="0">
      <alignment vertical="top"/>
      <protection/>
    </xf>
    <xf numFmtId="0" fontId="21" fillId="0" borderId="0">
      <alignment vertical="top"/>
      <protection/>
    </xf>
  </cellStyleXfs>
  <cellXfs count="227"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2" borderId="0" xfId="20" applyFont="1" applyFill="1" applyAlignment="1">
      <alignment vertical="top"/>
      <protection/>
    </xf>
    <xf numFmtId="0" fontId="2" fillId="3" borderId="0" xfId="21" applyFont="1" applyFill="1" applyAlignment="1">
      <alignment vertical="top"/>
      <protection/>
    </xf>
    <xf numFmtId="0" fontId="2" fillId="4" borderId="0" xfId="22" applyFont="1" applyFill="1" applyAlignment="1">
      <alignment vertical="top"/>
      <protection/>
    </xf>
    <xf numFmtId="0" fontId="2" fillId="5" borderId="0" xfId="23" applyFont="1" applyFill="1" applyAlignment="1">
      <alignment vertical="top"/>
      <protection/>
    </xf>
    <xf numFmtId="0" fontId="2" fillId="6" borderId="0" xfId="24" applyFont="1" applyFill="1" applyAlignment="1">
      <alignment vertical="top"/>
      <protection/>
    </xf>
    <xf numFmtId="0" fontId="2" fillId="7" borderId="0" xfId="25" applyFont="1" applyFill="1" applyAlignment="1">
      <alignment vertical="top"/>
      <protection/>
    </xf>
    <xf numFmtId="0" fontId="2" fillId="8" borderId="0" xfId="26" applyFont="1" applyFill="1" applyAlignment="1">
      <alignment vertical="top"/>
      <protection/>
    </xf>
    <xf numFmtId="0" fontId="2" fillId="9" borderId="0" xfId="27" applyFont="1" applyFill="1" applyAlignment="1">
      <alignment vertical="top"/>
      <protection/>
    </xf>
    <xf numFmtId="0" fontId="2" fillId="10" borderId="0" xfId="28" applyFont="1" applyFill="1" applyAlignment="1">
      <alignment vertical="top"/>
      <protection/>
    </xf>
    <xf numFmtId="0" fontId="2" fillId="11" borderId="0" xfId="29" applyFont="1" applyFill="1" applyAlignment="1">
      <alignment vertical="top"/>
      <protection/>
    </xf>
    <xf numFmtId="0" fontId="2" fillId="12" borderId="0" xfId="30" applyFont="1" applyFill="1" applyAlignment="1">
      <alignment vertical="top"/>
      <protection/>
    </xf>
    <xf numFmtId="0" fontId="2" fillId="13" borderId="0" xfId="31" applyFont="1" applyFill="1" applyAlignment="1">
      <alignment vertical="top"/>
      <protection/>
    </xf>
    <xf numFmtId="0" fontId="3" fillId="14" borderId="0" xfId="32" applyFont="1" applyFill="1" applyAlignment="1">
      <alignment vertical="top"/>
      <protection/>
    </xf>
    <xf numFmtId="0" fontId="3" fillId="15" borderId="0" xfId="33" applyFont="1" applyFill="1" applyAlignment="1">
      <alignment vertical="top"/>
      <protection/>
    </xf>
    <xf numFmtId="0" fontId="3" fillId="16" borderId="0" xfId="34" applyFont="1" applyFill="1" applyAlignment="1">
      <alignment vertical="top"/>
      <protection/>
    </xf>
    <xf numFmtId="0" fontId="3" fillId="17" borderId="0" xfId="35" applyFont="1" applyFill="1" applyAlignment="1">
      <alignment vertical="top"/>
      <protection/>
    </xf>
    <xf numFmtId="0" fontId="3" fillId="18" borderId="0" xfId="36" applyFont="1" applyFill="1" applyAlignment="1">
      <alignment vertical="top"/>
      <protection/>
    </xf>
    <xf numFmtId="0" fontId="3" fillId="19" borderId="0" xfId="37" applyFont="1" applyFill="1" applyAlignment="1">
      <alignment vertical="top"/>
      <protection/>
    </xf>
    <xf numFmtId="0" fontId="3" fillId="20" borderId="0" xfId="38" applyFont="1" applyFill="1" applyAlignment="1">
      <alignment vertical="top"/>
      <protection/>
    </xf>
    <xf numFmtId="0" fontId="3" fillId="21" borderId="0" xfId="39" applyFont="1" applyFill="1" applyAlignment="1">
      <alignment vertical="top"/>
      <protection/>
    </xf>
    <xf numFmtId="0" fontId="3" fillId="22" borderId="0" xfId="40" applyFont="1" applyFill="1" applyAlignment="1">
      <alignment vertical="top"/>
      <protection/>
    </xf>
    <xf numFmtId="0" fontId="3" fillId="23" borderId="0" xfId="41" applyFont="1" applyFill="1" applyAlignment="1">
      <alignment vertical="top"/>
      <protection/>
    </xf>
    <xf numFmtId="0" fontId="3" fillId="24" borderId="0" xfId="42" applyFont="1" applyFill="1" applyAlignment="1">
      <alignment vertical="top"/>
      <protection/>
    </xf>
    <xf numFmtId="0" fontId="3" fillId="25" borderId="0" xfId="43" applyFont="1" applyFill="1" applyAlignment="1">
      <alignment vertical="top"/>
      <protection/>
    </xf>
    <xf numFmtId="0" fontId="4" fillId="26" borderId="0" xfId="44" applyFont="1" applyFill="1" applyAlignment="1">
      <alignment vertical="top"/>
      <protection/>
    </xf>
    <xf numFmtId="0" fontId="5" fillId="27" borderId="1" xfId="45" applyFont="1" applyFill="1" applyBorder="1" applyAlignment="1">
      <alignment vertical="top"/>
      <protection/>
    </xf>
    <xf numFmtId="0" fontId="6" fillId="28" borderId="2" xfId="46" applyFont="1" applyFill="1" applyBorder="1" applyAlignment="1">
      <alignment vertical="top"/>
      <protection/>
    </xf>
    <xf numFmtId="172" fontId="7" fillId="0" borderId="0" xfId="18" applyNumberFormat="1" applyAlignment="1">
      <alignment vertical="top"/>
      <protection/>
    </xf>
    <xf numFmtId="173" fontId="7" fillId="0" borderId="0" xfId="19" applyNumberFormat="1" applyAlignment="1">
      <alignment vertical="top"/>
      <protection/>
    </xf>
    <xf numFmtId="174" fontId="7" fillId="0" borderId="0" xfId="16" applyNumberFormat="1" applyAlignment="1">
      <alignment vertical="top"/>
      <protection/>
    </xf>
    <xf numFmtId="175" fontId="7" fillId="0" borderId="0" xfId="17" applyNumberFormat="1" applyAlignment="1">
      <alignment vertical="top"/>
      <protection/>
    </xf>
    <xf numFmtId="0" fontId="8" fillId="0" borderId="0" xfId="47" applyFont="1" applyAlignment="1">
      <alignment vertical="top"/>
      <protection/>
    </xf>
    <xf numFmtId="0" fontId="9" fillId="29" borderId="0" xfId="48" applyFont="1" applyFill="1" applyAlignment="1">
      <alignment vertical="top"/>
      <protection/>
    </xf>
    <xf numFmtId="0" fontId="10" fillId="0" borderId="3" xfId="49" applyFont="1" applyBorder="1" applyAlignment="1">
      <alignment vertical="top"/>
      <protection/>
    </xf>
    <xf numFmtId="0" fontId="11" fillId="0" borderId="3" xfId="50" applyFont="1" applyBorder="1" applyAlignment="1">
      <alignment vertical="top"/>
      <protection/>
    </xf>
    <xf numFmtId="0" fontId="12" fillId="0" borderId="4" xfId="51" applyFont="1" applyBorder="1" applyAlignment="1">
      <alignment vertical="top"/>
      <protection/>
    </xf>
    <xf numFmtId="0" fontId="12" fillId="0" borderId="0" xfId="52" applyFont="1" applyAlignment="1">
      <alignment vertical="top"/>
      <protection/>
    </xf>
    <xf numFmtId="0" fontId="13" fillId="30" borderId="1" xfId="53" applyFont="1" applyFill="1" applyBorder="1" applyAlignment="1">
      <alignment vertical="top"/>
      <protection/>
    </xf>
    <xf numFmtId="0" fontId="14" fillId="0" borderId="5" xfId="54" applyFont="1" applyBorder="1" applyAlignment="1">
      <alignment vertical="top"/>
      <protection/>
    </xf>
    <xf numFmtId="0" fontId="15" fillId="31" borderId="0" xfId="55" applyFont="1" applyFill="1" applyAlignment="1">
      <alignment vertical="top"/>
      <protection/>
    </xf>
    <xf numFmtId="0" fontId="7" fillId="32" borderId="6" xfId="56" applyFill="1" applyBorder="1" applyAlignment="1">
      <alignment vertical="top"/>
      <protection/>
    </xf>
    <xf numFmtId="0" fontId="16" fillId="27" borderId="7" xfId="57" applyFont="1" applyFill="1" applyBorder="1" applyAlignment="1">
      <alignment vertical="top"/>
      <protection/>
    </xf>
    <xf numFmtId="9" fontId="7" fillId="0" borderId="0" xfId="15" applyNumberFormat="1" applyAlignment="1">
      <alignment vertical="top"/>
      <protection/>
    </xf>
    <xf numFmtId="0" fontId="17" fillId="0" borderId="0" xfId="58" applyFont="1" applyAlignment="1">
      <alignment vertical="top"/>
      <protection/>
    </xf>
    <xf numFmtId="0" fontId="18" fillId="0" borderId="8" xfId="59" applyFont="1" applyBorder="1" applyAlignment="1">
      <alignment vertical="top"/>
      <protection/>
    </xf>
    <xf numFmtId="0" fontId="19" fillId="0" borderId="0" xfId="60" applyFont="1" applyAlignment="1">
      <alignment vertical="top"/>
      <protection/>
    </xf>
    <xf numFmtId="0" fontId="20" fillId="0" borderId="0" xfId="61" applyFont="1" applyAlignment="1">
      <alignment vertical="top"/>
      <protection/>
    </xf>
    <xf numFmtId="0" fontId="21" fillId="0" borderId="0" xfId="62" applyFont="1" applyAlignment="1">
      <alignment vertical="top"/>
      <protection/>
    </xf>
    <xf numFmtId="0" fontId="22" fillId="0" borderId="0" xfId="0" applyFont="1"/>
    <xf numFmtId="0" fontId="23" fillId="0" borderId="0" xfId="0" applyNumberFormat="1" applyFont="1" applyAlignment="1">
      <alignment vertical="center" wrapText="1"/>
    </xf>
    <xf numFmtId="0" fontId="23" fillId="0" borderId="0" xfId="0" applyNumberFormat="1" applyFont="1" applyAlignment="1">
      <alignment horizontal="right" vertical="center"/>
    </xf>
    <xf numFmtId="0" fontId="24" fillId="0" borderId="0" xfId="0" applyNumberFormat="1" applyFont="1" applyAlignment="1">
      <alignment horizontal="center" vertical="center"/>
    </xf>
    <xf numFmtId="0" fontId="23" fillId="0" borderId="9" xfId="0" applyNumberFormat="1" applyFont="1" applyBorder="1" applyAlignment="1">
      <alignment vertical="center"/>
    </xf>
    <xf numFmtId="0" fontId="23" fillId="0" borderId="9" xfId="0" applyNumberFormat="1" applyFont="1" applyBorder="1" applyAlignment="1">
      <alignment horizontal="center" vertical="center"/>
    </xf>
    <xf numFmtId="0" fontId="23" fillId="0" borderId="9" xfId="0" applyNumberFormat="1" applyFont="1" applyBorder="1" applyAlignment="1">
      <alignment horizontal="right"/>
    </xf>
    <xf numFmtId="0" fontId="23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vertical="center"/>
    </xf>
    <xf numFmtId="171" fontId="23" fillId="0" borderId="10" xfId="0" applyNumberFormat="1" applyFont="1" applyBorder="1" applyAlignment="1">
      <alignment horizontal="right" vertical="center" wrapText="1"/>
    </xf>
    <xf numFmtId="0" fontId="25" fillId="0" borderId="10" xfId="0" applyNumberFormat="1" applyFont="1" applyBorder="1" applyAlignment="1">
      <alignment vertical="center"/>
    </xf>
    <xf numFmtId="171" fontId="23" fillId="0" borderId="10" xfId="0" applyNumberFormat="1" applyFont="1" applyBorder="1" applyAlignment="1">
      <alignment horizontal="right" vertical="center"/>
    </xf>
    <xf numFmtId="0" fontId="23" fillId="0" borderId="10" xfId="0" applyNumberFormat="1" applyFont="1" applyBorder="1" applyAlignment="1">
      <alignment horizontal="left" vertical="center"/>
    </xf>
    <xf numFmtId="171" fontId="25" fillId="0" borderId="10" xfId="0" applyNumberFormat="1" applyFont="1" applyBorder="1" applyAlignment="1">
      <alignment horizontal="right" vertical="center"/>
    </xf>
    <xf numFmtId="0" fontId="23" fillId="0" borderId="0" xfId="0" applyNumberFormat="1" applyFont="1" applyAlignment="1">
      <alignment horizontal="right" vertical="center"/>
    </xf>
    <xf numFmtId="0" fontId="23" fillId="0" borderId="9" xfId="0" applyNumberFormat="1" applyFont="1" applyBorder="1" applyAlignment="1">
      <alignment horizontal="right"/>
    </xf>
    <xf numFmtId="0" fontId="23" fillId="0" borderId="11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vertical="center"/>
    </xf>
    <xf numFmtId="171" fontId="23" fillId="0" borderId="10" xfId="0" applyNumberFormat="1" applyFont="1" applyBorder="1" applyAlignment="1">
      <alignment horizontal="right" vertical="center"/>
    </xf>
    <xf numFmtId="0" fontId="25" fillId="0" borderId="10" xfId="0" applyNumberFormat="1" applyFont="1" applyBorder="1" applyAlignment="1">
      <alignment vertical="center"/>
    </xf>
    <xf numFmtId="0" fontId="23" fillId="0" borderId="10" xfId="0" applyNumberFormat="1" applyFont="1" applyBorder="1" applyAlignment="1">
      <alignment horizontal="left" vertical="center"/>
    </xf>
    <xf numFmtId="171" fontId="23" fillId="0" borderId="10" xfId="0" applyNumberFormat="1" applyFont="1" applyBorder="1" applyAlignment="1">
      <alignment horizontal="right" vertical="center" wrapText="1"/>
    </xf>
    <xf numFmtId="171" fontId="23" fillId="0" borderId="12" xfId="0" applyNumberFormat="1" applyFont="1" applyBorder="1" applyAlignment="1">
      <alignment horizontal="right" vertical="center" wrapText="1"/>
    </xf>
    <xf numFmtId="0" fontId="25" fillId="0" borderId="13" xfId="0" applyNumberFormat="1" applyFont="1" applyBorder="1"/>
    <xf numFmtId="171" fontId="23" fillId="0" borderId="13" xfId="0" applyNumberFormat="1" applyFont="1" applyBorder="1" applyAlignment="1">
      <alignment horizontal="right" vertical="center"/>
    </xf>
    <xf numFmtId="171" fontId="23" fillId="0" borderId="10" xfId="0" applyNumberFormat="1" applyFont="1" applyBorder="1"/>
    <xf numFmtId="0" fontId="23" fillId="0" borderId="0" xfId="0" applyNumberFormat="1" applyFont="1" applyAlignment="1">
      <alignment horizontal="right" vertical="center"/>
    </xf>
    <xf numFmtId="0" fontId="23" fillId="0" borderId="9" xfId="0" applyNumberFormat="1" applyFont="1" applyBorder="1" applyAlignment="1">
      <alignment horizontal="right"/>
    </xf>
    <xf numFmtId="0" fontId="23" fillId="0" borderId="14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vertical="top" wrapText="1"/>
    </xf>
    <xf numFmtId="0" fontId="25" fillId="0" borderId="0" xfId="0" applyNumberFormat="1" applyFont="1" applyAlignment="1">
      <alignment horizontal="right"/>
    </xf>
    <xf numFmtId="0" fontId="28" fillId="0" borderId="0" xfId="0" applyNumberFormat="1" applyFont="1" applyAlignment="1">
      <alignment horizontal="center" vertical="center"/>
    </xf>
    <xf numFmtId="0" fontId="25" fillId="0" borderId="9" xfId="0" applyNumberFormat="1" applyFont="1" applyBorder="1" applyAlignment="1">
      <alignment horizontal="left" vertical="center"/>
    </xf>
    <xf numFmtId="0" fontId="25" fillId="0" borderId="9" xfId="0" applyNumberFormat="1" applyFont="1" applyBorder="1" applyAlignment="1">
      <alignment horizontal="right" vertical="center"/>
    </xf>
    <xf numFmtId="0" fontId="23" fillId="0" borderId="10" xfId="0" applyNumberFormat="1" applyFont="1" applyBorder="1" applyAlignment="1">
      <alignment horizontal="center" vertical="center"/>
    </xf>
    <xf numFmtId="171" fontId="23" fillId="0" borderId="10" xfId="0" applyNumberFormat="1" applyFont="1" applyBorder="1" applyAlignment="1">
      <alignment horizontal="right" vertical="center" wrapText="1"/>
    </xf>
    <xf numFmtId="171" fontId="23" fillId="0" borderId="10" xfId="0" applyNumberFormat="1" applyFont="1" applyBorder="1" applyAlignment="1">
      <alignment horizontal="right" vertical="center"/>
    </xf>
    <xf numFmtId="0" fontId="23" fillId="0" borderId="10" xfId="0" applyNumberFormat="1" applyFont="1" applyBorder="1" applyAlignment="1">
      <alignment horizontal="left" vertical="center"/>
    </xf>
    <xf numFmtId="0" fontId="25" fillId="0" borderId="10" xfId="0" applyNumberFormat="1" applyFont="1" applyBorder="1" applyAlignment="1">
      <alignment vertical="center"/>
    </xf>
    <xf numFmtId="0" fontId="23" fillId="0" borderId="10" xfId="0" applyNumberFormat="1" applyFont="1" applyBorder="1" applyAlignment="1">
      <alignment vertical="center"/>
    </xf>
    <xf numFmtId="0" fontId="29" fillId="0" borderId="10" xfId="0" applyNumberFormat="1" applyFont="1" applyBorder="1" applyAlignment="1">
      <alignment vertical="center"/>
    </xf>
    <xf numFmtId="171" fontId="29" fillId="0" borderId="10" xfId="0" applyNumberFormat="1" applyFont="1" applyBorder="1" applyAlignment="1">
      <alignment horizontal="right" vertical="center"/>
    </xf>
    <xf numFmtId="0" fontId="7" fillId="0" borderId="10" xfId="0" applyBorder="1" applyAlignment="1">
      <alignment vertical="top"/>
    </xf>
    <xf numFmtId="0" fontId="22" fillId="0" borderId="10" xfId="0" applyNumberFormat="1" applyFont="1" applyBorder="1" applyAlignment="1">
      <alignment vertical="center"/>
    </xf>
    <xf numFmtId="171" fontId="29" fillId="0" borderId="10" xfId="0" applyNumberFormat="1" applyFont="1" applyBorder="1" applyAlignment="1">
      <alignment horizontal="right" vertical="center"/>
    </xf>
    <xf numFmtId="0" fontId="30" fillId="0" borderId="0" xfId="0" applyNumberFormat="1" applyFont="1" applyAlignment="1">
      <alignment vertical="center" wrapText="1"/>
    </xf>
    <xf numFmtId="0" fontId="31" fillId="0" borderId="0" xfId="0" applyFont="1" applyAlignment="1">
      <alignment vertical="top"/>
    </xf>
    <xf numFmtId="0" fontId="25" fillId="0" borderId="0" xfId="0" applyNumberFormat="1" applyFont="1" applyAlignment="1">
      <alignment horizontal="right" wrapText="1"/>
    </xf>
    <xf numFmtId="49" fontId="28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0" fontId="31" fillId="0" borderId="0" xfId="0" applyFont="1" applyAlignment="1">
      <alignment vertical="top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9" xfId="0" applyNumberFormat="1" applyFont="1" applyBorder="1" applyAlignment="1">
      <alignment horizontal="left" vertical="center"/>
    </xf>
    <xf numFmtId="0" fontId="25" fillId="0" borderId="9" xfId="0" applyNumberFormat="1" applyFont="1" applyBorder="1" applyAlignment="1">
      <alignment horizontal="left" vertical="center" wrapText="1"/>
    </xf>
    <xf numFmtId="0" fontId="30" fillId="0" borderId="9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right" vertical="top"/>
    </xf>
    <xf numFmtId="0" fontId="25" fillId="0" borderId="9" xfId="0" applyNumberFormat="1" applyFont="1" applyBorder="1" applyAlignment="1">
      <alignment horizontal="right" vertical="center" wrapText="1"/>
    </xf>
    <xf numFmtId="0" fontId="22" fillId="0" borderId="0" xfId="0" applyFont="1" applyAlignment="1">
      <alignment vertical="top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5" fillId="0" borderId="10" xfId="0" applyNumberFormat="1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vertical="top"/>
    </xf>
    <xf numFmtId="0" fontId="22" fillId="0" borderId="10" xfId="0" applyNumberFormat="1" applyFont="1" applyBorder="1" applyAlignment="1">
      <alignment vertical="center" wrapText="1"/>
    </xf>
    <xf numFmtId="0" fontId="29" fillId="0" borderId="0" xfId="0" applyFont="1" applyAlignment="1">
      <alignment horizontal="right" vertical="top"/>
    </xf>
    <xf numFmtId="0" fontId="31" fillId="0" borderId="10" xfId="0" applyFont="1" applyBorder="1" applyAlignment="1">
      <alignment horizontal="center" vertical="center" shrinkToFit="1"/>
    </xf>
    <xf numFmtId="49" fontId="30" fillId="0" borderId="10" xfId="0" applyNumberFormat="1" applyFont="1" applyBorder="1" applyAlignment="1">
      <alignment horizontal="center" vertical="center" wrapText="1" shrinkToFit="1"/>
    </xf>
    <xf numFmtId="49" fontId="30" fillId="0" borderId="10" xfId="0" applyNumberFormat="1" applyFont="1" applyBorder="1" applyAlignment="1">
      <alignment horizontal="left" vertical="center" wrapText="1" shrinkToFit="1"/>
    </xf>
    <xf numFmtId="176" fontId="30" fillId="0" borderId="10" xfId="0" applyNumberFormat="1" applyFont="1" applyBorder="1" applyAlignment="1">
      <alignment horizontal="right" vertical="center" wrapText="1" shrinkToFit="1"/>
    </xf>
    <xf numFmtId="176" fontId="31" fillId="0" borderId="10" xfId="0" applyNumberFormat="1" applyFont="1" applyBorder="1" applyAlignment="1">
      <alignment horizontal="right" vertical="center" shrinkToFit="1"/>
    </xf>
    <xf numFmtId="0" fontId="7" fillId="0" borderId="10" xfId="0" applyBorder="1" applyAlignment="1">
      <alignment vertical="top"/>
    </xf>
    <xf numFmtId="0" fontId="31" fillId="0" borderId="10" xfId="0" applyFont="1" applyBorder="1" applyAlignment="1">
      <alignment horizontal="center" vertical="center" shrinkToFit="1"/>
    </xf>
    <xf numFmtId="176" fontId="31" fillId="0" borderId="10" xfId="0" applyNumberFormat="1" applyFont="1" applyBorder="1" applyAlignment="1">
      <alignment horizontal="right" vertical="center" shrinkToFit="1"/>
    </xf>
    <xf numFmtId="0" fontId="29" fillId="0" borderId="10" xfId="0" applyFont="1" applyBorder="1" applyAlignment="1">
      <alignment horizontal="right"/>
    </xf>
    <xf numFmtId="0" fontId="31" fillId="0" borderId="0" xfId="0" applyFont="1"/>
    <xf numFmtId="0" fontId="22" fillId="0" borderId="0" xfId="0" applyNumberFormat="1" applyFont="1" applyAlignment="1">
      <alignment horizontal="right"/>
    </xf>
    <xf numFmtId="0" fontId="33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left" vertical="center"/>
    </xf>
    <xf numFmtId="0" fontId="22" fillId="33" borderId="0" xfId="0" applyNumberFormat="1" applyFont="1" applyFill="1" applyAlignment="1">
      <alignment horizontal="left" vertical="center"/>
    </xf>
    <xf numFmtId="0" fontId="25" fillId="0" borderId="0" xfId="0" applyNumberFormat="1" applyFont="1" applyAlignment="1">
      <alignment horizontal="right" vertical="center"/>
    </xf>
    <xf numFmtId="0" fontId="25" fillId="0" borderId="10" xfId="0" applyNumberFormat="1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/>
    </xf>
    <xf numFmtId="49" fontId="30" fillId="0" borderId="10" xfId="0" applyNumberFormat="1" applyFont="1" applyBorder="1" applyAlignment="1">
      <alignment horizontal="center" vertical="center" shrinkToFit="1"/>
    </xf>
    <xf numFmtId="49" fontId="30" fillId="0" borderId="10" xfId="0" applyNumberFormat="1" applyFont="1" applyBorder="1" applyAlignment="1">
      <alignment horizontal="left" vertical="center" wrapText="1" shrinkToFit="1"/>
    </xf>
    <xf numFmtId="171" fontId="30" fillId="0" borderId="10" xfId="0" applyNumberFormat="1" applyFont="1" applyBorder="1" applyAlignment="1">
      <alignment horizontal="right" vertical="center" shrinkToFit="1"/>
    </xf>
    <xf numFmtId="0" fontId="31" fillId="0" borderId="10" xfId="0" applyFont="1" applyBorder="1" applyAlignment="1">
      <alignment vertical="top"/>
    </xf>
    <xf numFmtId="0" fontId="31" fillId="0" borderId="10" xfId="0" applyFont="1" applyBorder="1"/>
    <xf numFmtId="0" fontId="34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/>
    </xf>
    <xf numFmtId="0" fontId="22" fillId="0" borderId="9" xfId="0" applyNumberFormat="1" applyFont="1" applyBorder="1" applyAlignment="1">
      <alignment horizontal="left"/>
    </xf>
    <xf numFmtId="0" fontId="25" fillId="0" borderId="9" xfId="0" applyNumberFormat="1" applyFont="1" applyBorder="1" applyAlignment="1">
      <alignment horizontal="right"/>
    </xf>
    <xf numFmtId="0" fontId="23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vertical="center"/>
    </xf>
    <xf numFmtId="171" fontId="23" fillId="0" borderId="10" xfId="0" applyNumberFormat="1" applyFont="1" applyBorder="1" applyAlignment="1">
      <alignment horizontal="right" vertical="center"/>
    </xf>
    <xf numFmtId="0" fontId="23" fillId="0" borderId="10" xfId="0" applyNumberFormat="1" applyFont="1" applyBorder="1" applyAlignment="1">
      <alignment vertical="center"/>
    </xf>
    <xf numFmtId="0" fontId="23" fillId="0" borderId="10" xfId="0" applyNumberFormat="1" applyFont="1" applyBorder="1" applyAlignment="1">
      <alignment horizontal="left" vertical="center"/>
    </xf>
    <xf numFmtId="171" fontId="23" fillId="0" borderId="10" xfId="0" applyNumberFormat="1" applyFont="1" applyBorder="1" applyAlignment="1">
      <alignment horizontal="right" vertical="center" wrapText="1"/>
    </xf>
    <xf numFmtId="0" fontId="25" fillId="0" borderId="10" xfId="0" applyNumberFormat="1" applyFont="1" applyBorder="1"/>
    <xf numFmtId="0" fontId="22" fillId="0" borderId="0" xfId="0" applyFont="1" applyAlignment="1">
      <alignment horizontal="right"/>
    </xf>
    <xf numFmtId="0" fontId="35" fillId="0" borderId="0" xfId="0" applyNumberFormat="1" applyFont="1"/>
    <xf numFmtId="0" fontId="25" fillId="33" borderId="9" xfId="0" applyNumberFormat="1" applyFont="1" applyFill="1" applyBorder="1" applyAlignment="1">
      <alignment horizontal="left" vertical="center"/>
    </xf>
    <xf numFmtId="0" fontId="23" fillId="0" borderId="15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vertical="center"/>
    </xf>
    <xf numFmtId="49" fontId="30" fillId="0" borderId="10" xfId="0" applyNumberFormat="1" applyFont="1" applyBorder="1" applyAlignment="1">
      <alignment horizontal="center" vertical="center" wrapText="1" shrinkToFit="1"/>
    </xf>
    <xf numFmtId="171" fontId="30" fillId="0" borderId="10" xfId="0" applyNumberFormat="1" applyFont="1" applyBorder="1" applyAlignment="1">
      <alignment horizontal="right" vertical="center" shrinkToFit="1"/>
    </xf>
    <xf numFmtId="171" fontId="31" fillId="0" borderId="10" xfId="0" applyNumberFormat="1" applyFont="1" applyBorder="1" applyAlignment="1">
      <alignment horizontal="right" vertical="center" shrinkToFit="1"/>
    </xf>
    <xf numFmtId="49" fontId="31" fillId="0" borderId="10" xfId="0" applyNumberFormat="1" applyFont="1" applyBorder="1" applyAlignment="1">
      <alignment horizontal="left" vertical="center"/>
    </xf>
    <xf numFmtId="171" fontId="31" fillId="0" borderId="10" xfId="0" applyNumberFormat="1" applyFont="1" applyBorder="1" applyAlignment="1">
      <alignment horizontal="right" vertical="center" shrinkToFit="1"/>
    </xf>
    <xf numFmtId="49" fontId="31" fillId="0" borderId="10" xfId="0" applyNumberFormat="1" applyFont="1" applyBorder="1" applyAlignment="1">
      <alignment horizontal="left" vertical="center"/>
    </xf>
    <xf numFmtId="0" fontId="22" fillId="33" borderId="9" xfId="0" applyNumberFormat="1" applyFont="1" applyFill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9" fillId="0" borderId="10" xfId="0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left" vertical="center" shrinkToFit="1"/>
    </xf>
    <xf numFmtId="0" fontId="28" fillId="0" borderId="0" xfId="0" applyNumberFormat="1" applyFont="1" applyAlignment="1">
      <alignment horizontal="center" vertical="center" wrapText="1"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3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177" fontId="31" fillId="0" borderId="10" xfId="0" applyNumberFormat="1" applyFont="1" applyBorder="1" applyAlignment="1">
      <alignment horizontal="right" vertical="center"/>
    </xf>
    <xf numFmtId="177" fontId="31" fillId="0" borderId="10" xfId="0" applyNumberFormat="1" applyFont="1" applyBorder="1" applyAlignment="1">
      <alignment horizontal="right" vertical="center"/>
    </xf>
    <xf numFmtId="177" fontId="30" fillId="0" borderId="10" xfId="0" applyNumberFormat="1" applyFont="1" applyBorder="1" applyAlignment="1">
      <alignment horizontal="right" vertical="center" wrapText="1"/>
    </xf>
    <xf numFmtId="177" fontId="31" fillId="0" borderId="10" xfId="0" applyNumberFormat="1" applyFont="1" applyBorder="1" applyAlignment="1">
      <alignment horizontal="right" vertical="center"/>
    </xf>
    <xf numFmtId="171" fontId="30" fillId="0" borderId="10" xfId="0" applyNumberFormat="1" applyFont="1" applyBorder="1" applyAlignment="1">
      <alignment horizontal="right" vertical="center"/>
    </xf>
    <xf numFmtId="0" fontId="23" fillId="0" borderId="11" xfId="0" applyNumberFormat="1" applyFont="1" applyBorder="1" applyAlignment="1">
      <alignment horizontal="center" vertical="center"/>
    </xf>
    <xf numFmtId="0" fontId="23" fillId="0" borderId="16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7" fillId="0" borderId="10" xfId="0" applyBorder="1" applyAlignment="1">
      <alignment horizontal="center" vertical="top"/>
    </xf>
    <xf numFmtId="0" fontId="23" fillId="0" borderId="17" xfId="0" applyNumberFormat="1" applyFont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vertical="top"/>
    </xf>
    <xf numFmtId="0" fontId="23" fillId="0" borderId="15" xfId="0" applyNumberFormat="1" applyFont="1" applyBorder="1" applyAlignment="1">
      <alignment horizontal="center" vertical="center" wrapText="1"/>
    </xf>
    <xf numFmtId="0" fontId="23" fillId="0" borderId="18" xfId="0" applyNumberFormat="1" applyFont="1" applyBorder="1" applyAlignment="1">
      <alignment horizontal="center" vertical="center" wrapText="1"/>
    </xf>
    <xf numFmtId="0" fontId="23" fillId="0" borderId="19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top"/>
    </xf>
    <xf numFmtId="0" fontId="29" fillId="0" borderId="10" xfId="0" applyFont="1" applyBorder="1" applyAlignment="1">
      <alignment vertical="top"/>
    </xf>
    <xf numFmtId="0" fontId="22" fillId="0" borderId="9" xfId="0" applyNumberFormat="1" applyFont="1" applyBorder="1" applyAlignment="1">
      <alignment horizontal="right" vertical="center"/>
    </xf>
    <xf numFmtId="0" fontId="29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 shrinkToFit="1"/>
    </xf>
    <xf numFmtId="0" fontId="31" fillId="0" borderId="10" xfId="0" applyFont="1" applyBorder="1" applyAlignment="1">
      <alignment horizontal="center" vertical="center" shrinkToFit="1"/>
    </xf>
    <xf numFmtId="0" fontId="31" fillId="0" borderId="10" xfId="0" applyFont="1" applyBorder="1" applyAlignment="1">
      <alignment horizontal="left" vertical="center" wrapText="1" shrinkToFit="1"/>
    </xf>
    <xf numFmtId="0" fontId="31" fillId="0" borderId="10" xfId="0" applyFont="1" applyBorder="1" applyAlignment="1">
      <alignment horizontal="center" vertical="center" wrapText="1" shrinkToFit="1"/>
    </xf>
    <xf numFmtId="0" fontId="31" fillId="0" borderId="10" xfId="0" applyFont="1" applyBorder="1" applyAlignment="1">
      <alignment horizontal="left" vertical="center" wrapText="1" shrinkToFit="1"/>
    </xf>
    <xf numFmtId="0" fontId="7" fillId="0" borderId="10" xfId="0" applyBorder="1" applyAlignment="1">
      <alignment horizontal="center" vertical="center"/>
    </xf>
    <xf numFmtId="0" fontId="7" fillId="0" borderId="10" xfId="0" applyBorder="1" applyAlignment="1">
      <alignment vertical="center"/>
    </xf>
    <xf numFmtId="49" fontId="31" fillId="0" borderId="10" xfId="0" applyNumberFormat="1" applyFont="1" applyBorder="1"/>
    <xf numFmtId="49" fontId="30" fillId="0" borderId="10" xfId="0" applyNumberFormat="1" applyFont="1" applyBorder="1" applyAlignment="1">
      <alignment horizontal="center" vertical="center"/>
    </xf>
    <xf numFmtId="177" fontId="31" fillId="0" borderId="10" xfId="0" applyNumberFormat="1" applyFont="1" applyBorder="1" applyAlignment="1">
      <alignment horizontal="right" vertical="center" shrinkToFit="1"/>
    </xf>
    <xf numFmtId="177" fontId="31" fillId="0" borderId="10" xfId="0" applyNumberFormat="1" applyFont="1" applyBorder="1" applyAlignment="1">
      <alignment horizontal="right" vertical="center" shrinkToFit="1"/>
    </xf>
    <xf numFmtId="177" fontId="30" fillId="0" borderId="10" xfId="0" applyNumberFormat="1" applyFont="1" applyBorder="1" applyAlignment="1">
      <alignment horizontal="right" vertical="center" shrinkToFit="1"/>
    </xf>
    <xf numFmtId="49" fontId="31" fillId="0" borderId="10" xfId="0" applyNumberFormat="1" applyFont="1" applyBorder="1" applyAlignment="1">
      <alignment vertical="center"/>
    </xf>
    <xf numFmtId="49" fontId="31" fillId="0" borderId="10" xfId="0" applyNumberFormat="1" applyFont="1" applyBorder="1"/>
    <xf numFmtId="49" fontId="31" fillId="0" borderId="10" xfId="0" applyNumberFormat="1" applyFont="1" applyBorder="1" applyAlignment="1">
      <alignment vertical="center"/>
    </xf>
    <xf numFmtId="0" fontId="23" fillId="34" borderId="10" xfId="0" applyNumberFormat="1" applyFont="1" applyFill="1" applyBorder="1" applyAlignment="1">
      <alignment horizontal="center" vertical="center" wrapText="1"/>
    </xf>
    <xf numFmtId="177" fontId="30" fillId="0" borderId="10" xfId="0" applyNumberFormat="1" applyFont="1" applyBorder="1" applyAlignment="1">
      <alignment horizontal="right" vertical="center" shrinkToFit="1"/>
    </xf>
    <xf numFmtId="178" fontId="31" fillId="0" borderId="10" xfId="0" applyNumberFormat="1" applyFont="1" applyBorder="1" applyAlignment="1">
      <alignment horizontal="right" vertical="center"/>
    </xf>
    <xf numFmtId="0" fontId="31" fillId="0" borderId="10" xfId="0" applyFont="1" applyBorder="1" applyAlignment="1">
      <alignment horizontal="left" vertical="center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超链接" xfId="61"/>
    <cellStyle name="已访问的超链接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7"/>
  <sheetViews>
    <sheetView showGridLines="0" tabSelected="1" workbookViewId="0" topLeftCell="A1">
      <selection activeCell="A1" sqref="A1"/>
    </sheetView>
  </sheetViews>
  <sheetFormatPr defaultColWidth="8.8515625" defaultRowHeight="15" customHeight="1"/>
  <sheetData>
    <row r="1" ht="123.75" customHeight="1"/>
    <row r="3" spans="2:11" ht="15" customHeight="1">
      <c r="B3" s="80" t="s">
        <v>0</v>
      </c>
      <c r="C3" s="81"/>
      <c r="D3" s="81"/>
      <c r="E3" s="81"/>
      <c r="F3" s="81"/>
      <c r="G3" s="81"/>
      <c r="H3" s="81"/>
      <c r="I3" s="81"/>
      <c r="J3" s="81"/>
      <c r="K3" s="82"/>
    </row>
    <row r="4" spans="2:11" ht="15" customHeight="1">
      <c r="B4" s="81"/>
      <c r="C4" s="81"/>
      <c r="D4" s="81"/>
      <c r="E4" s="81"/>
      <c r="F4" s="81"/>
      <c r="G4" s="81"/>
      <c r="H4" s="81"/>
      <c r="I4" s="81"/>
      <c r="J4" s="81"/>
      <c r="K4" s="82"/>
    </row>
    <row r="5" spans="2:11" ht="15" customHeight="1">
      <c r="B5" s="81"/>
      <c r="C5" s="81"/>
      <c r="D5" s="81"/>
      <c r="E5" s="81"/>
      <c r="F5" s="81"/>
      <c r="G5" s="81"/>
      <c r="H5" s="81"/>
      <c r="I5" s="81"/>
      <c r="J5" s="81"/>
      <c r="K5" s="82"/>
    </row>
    <row r="6" spans="2:11" ht="15" customHeight="1">
      <c r="B6" s="81"/>
      <c r="C6" s="81"/>
      <c r="D6" s="81"/>
      <c r="E6" s="81"/>
      <c r="F6" s="81"/>
      <c r="G6" s="81"/>
      <c r="H6" s="81"/>
      <c r="I6" s="81"/>
      <c r="J6" s="81"/>
      <c r="K6" s="82"/>
    </row>
    <row r="7" spans="2:11" ht="15" customHeight="1">
      <c r="B7" s="81"/>
      <c r="C7" s="81"/>
      <c r="D7" s="81"/>
      <c r="E7" s="81"/>
      <c r="F7" s="81"/>
      <c r="G7" s="81"/>
      <c r="H7" s="81"/>
      <c r="I7" s="81"/>
      <c r="J7" s="81"/>
      <c r="K7" s="82"/>
    </row>
  </sheetData>
  <mergeCells count="1">
    <mergeCell ref="B3:K7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showGridLines="0" workbookViewId="0" topLeftCell="A1">
      <pane ySplit="6" topLeftCell="A7" activePane="topLeft" state="frozen"/>
      <selection pane="bottomLeft" activeCell="A1" sqref="A1"/>
    </sheetView>
  </sheetViews>
  <sheetFormatPr defaultColWidth="8.00390625" defaultRowHeight="14.25" customHeight="1"/>
  <cols>
    <col min="1" max="3" width="4.421875" style="50" customWidth="1"/>
    <col min="4" max="4" width="32.00390625" style="50" customWidth="1"/>
    <col min="5" max="8" width="15.7109375" style="50" customWidth="1"/>
    <col min="9" max="11" width="8.00390625" style="50" hidden="1" customWidth="1"/>
    <col min="12" max="12" width="17.140625" style="50" customWidth="1"/>
    <col min="13" max="13" width="8.00390625" style="0" hidden="1" customWidth="1"/>
  </cols>
  <sheetData>
    <row r="1" spans="1:13" ht="19.5" customHeight="1">
      <c r="A1" s="51"/>
      <c r="B1" s="51"/>
      <c r="C1" s="52"/>
      <c r="D1" s="53"/>
      <c r="E1" s="53"/>
      <c r="F1" s="53"/>
      <c r="G1" s="53"/>
      <c r="H1" s="53"/>
      <c r="I1" s="53"/>
      <c r="J1" s="53"/>
      <c r="K1" s="53"/>
      <c r="L1" s="83" t="s">
        <v>210</v>
      </c>
    </row>
    <row r="2" spans="1:13" ht="19.5" customHeight="1">
      <c r="A2" s="84" t="s">
        <v>211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157"/>
    </row>
    <row r="3" spans="1:13" ht="19.5" customHeight="1">
      <c r="A3" s="85" t="s">
        <v>3</v>
      </c>
      <c r="B3" s="107"/>
      <c r="C3" s="146"/>
      <c r="D3" s="107"/>
      <c r="E3" s="107"/>
      <c r="F3" s="107"/>
      <c r="G3" s="107"/>
      <c r="H3" s="107"/>
      <c r="I3" s="58"/>
      <c r="J3" s="58"/>
      <c r="K3" s="58"/>
      <c r="L3" s="86" t="s">
        <v>4</v>
      </c>
    </row>
    <row r="4" spans="1:13" s="200" customFormat="1" ht="19.5" customHeight="1">
      <c r="A4" s="201" t="s">
        <v>51</v>
      </c>
      <c r="B4" s="202"/>
      <c r="C4" s="203"/>
      <c r="D4" s="192" t="s">
        <v>52</v>
      </c>
      <c r="E4" s="192" t="s">
        <v>129</v>
      </c>
      <c r="F4" s="193" t="s">
        <v>112</v>
      </c>
      <c r="G4" s="193"/>
      <c r="H4" s="193"/>
      <c r="I4" s="194"/>
      <c r="J4" s="194"/>
      <c r="K4" s="194"/>
      <c r="L4" s="149" t="s">
        <v>113</v>
      </c>
      <c r="M4" s="204"/>
    </row>
    <row r="5" spans="1:13" s="200" customFormat="1" ht="19.5" customHeight="1">
      <c r="A5" s="149" t="s">
        <v>59</v>
      </c>
      <c r="B5" s="175" t="s">
        <v>60</v>
      </c>
      <c r="C5" s="149" t="s">
        <v>61</v>
      </c>
      <c r="D5" s="196"/>
      <c r="E5" s="196"/>
      <c r="F5" s="197" t="s">
        <v>130</v>
      </c>
      <c r="G5" s="197" t="s">
        <v>131</v>
      </c>
      <c r="H5" s="197" t="s">
        <v>132</v>
      </c>
      <c r="I5" s="197" t="s">
        <v>207</v>
      </c>
      <c r="J5" s="197" t="s">
        <v>208</v>
      </c>
      <c r="K5" s="197" t="s">
        <v>209</v>
      </c>
      <c r="L5" s="149"/>
      <c r="M5" s="205"/>
    </row>
    <row r="6" spans="1:13" s="99" customFormat="1" ht="22.5" customHeight="1">
      <c r="A6" s="122"/>
      <c r="B6" s="122"/>
      <c r="C6" s="122"/>
      <c r="D6" s="140"/>
      <c r="E6" s="141">
        <f>F6+L6</f>
        <v>0</v>
      </c>
      <c r="F6" s="141">
        <f>G6+H6</f>
        <v>0</v>
      </c>
      <c r="G6" s="141">
        <v>0</v>
      </c>
      <c r="H6" s="141">
        <v>0</v>
      </c>
      <c r="I6" s="141">
        <v>0</v>
      </c>
      <c r="J6" s="141">
        <v>0</v>
      </c>
      <c r="K6" s="141">
        <v>0</v>
      </c>
      <c r="L6" s="141">
        <v>0</v>
      </c>
      <c r="M6" s="142"/>
    </row>
  </sheetData>
  <mergeCells count="8">
    <mergeCell ref="A2:L2"/>
    <mergeCell ref="F4:K4"/>
    <mergeCell ref="D4:D5"/>
    <mergeCell ref="E4:E5"/>
    <mergeCell ref="L4:L5"/>
    <mergeCell ref="A3:H3"/>
    <mergeCell ref="M4:M5"/>
    <mergeCell ref="A4:C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showGridLines="0" workbookViewId="0" topLeftCell="A1">
      <pane ySplit="5" topLeftCell="A6" activePane="topLeft" state="frozen"/>
      <selection pane="bottomLeft" activeCell="A1" sqref="A1:O1"/>
    </sheetView>
  </sheetViews>
  <sheetFormatPr defaultColWidth="7.8515625" defaultRowHeight="14.25" customHeight="1"/>
  <cols>
    <col min="1" max="1" width="4.28125" style="50" customWidth="1"/>
    <col min="2" max="2" width="4.28125" style="0" customWidth="1"/>
    <col min="3" max="3" width="20.00390625" style="50" customWidth="1"/>
    <col min="4" max="4" width="4.28125" style="50" customWidth="1"/>
    <col min="5" max="5" width="4.28125" style="0" customWidth="1"/>
    <col min="6" max="6" width="20.00390625" style="0" customWidth="1"/>
    <col min="7" max="12" width="11.421875" style="0" customWidth="1"/>
    <col min="13" max="13" width="11.421875" style="50" customWidth="1"/>
    <col min="14" max="14" width="10.00390625" style="0" customWidth="1"/>
    <col min="15" max="15" width="10.00390625" style="50" customWidth="1"/>
  </cols>
  <sheetData>
    <row r="1" spans="1:15" ht="19.5" customHeight="1">
      <c r="A1" s="83" t="s">
        <v>212</v>
      </c>
      <c r="B1" s="83"/>
      <c r="C1" s="131"/>
      <c r="D1" s="131"/>
      <c r="E1" s="83"/>
      <c r="F1" s="83"/>
      <c r="G1" s="83"/>
      <c r="H1" s="83"/>
      <c r="I1" s="83"/>
      <c r="J1" s="83"/>
      <c r="K1" s="83"/>
      <c r="L1" s="83"/>
      <c r="M1" s="131"/>
      <c r="N1" s="83"/>
      <c r="O1" s="131"/>
    </row>
    <row r="2" spans="1:15" ht="19.5" customHeight="1">
      <c r="A2" s="84" t="s">
        <v>213</v>
      </c>
      <c r="B2" s="84"/>
      <c r="C2" s="132"/>
      <c r="D2" s="132"/>
      <c r="E2" s="84"/>
      <c r="F2" s="84"/>
      <c r="G2" s="84"/>
      <c r="H2" s="84"/>
      <c r="I2" s="84"/>
      <c r="J2" s="84"/>
      <c r="K2" s="84"/>
      <c r="L2" s="84"/>
      <c r="M2" s="132"/>
      <c r="N2" s="84"/>
      <c r="O2" s="132"/>
    </row>
    <row r="3" spans="1:15" ht="19.5" customHeight="1">
      <c r="A3" s="106" t="s">
        <v>3</v>
      </c>
      <c r="B3" s="172"/>
      <c r="C3" s="106"/>
      <c r="D3" s="106"/>
      <c r="E3" s="172"/>
      <c r="F3" s="172"/>
      <c r="G3" s="172"/>
      <c r="H3" s="172"/>
      <c r="I3" s="172"/>
      <c r="J3" s="172"/>
      <c r="K3" s="172"/>
      <c r="L3" s="172"/>
      <c r="M3" s="106"/>
      <c r="N3" s="172"/>
      <c r="O3" s="206" t="s">
        <v>4</v>
      </c>
    </row>
    <row r="4" spans="1:15" s="200" customFormat="1" ht="19.5" customHeight="1">
      <c r="A4" s="149" t="s">
        <v>51</v>
      </c>
      <c r="B4" s="173"/>
      <c r="C4" s="174" t="s">
        <v>214</v>
      </c>
      <c r="D4" s="149" t="s">
        <v>51</v>
      </c>
      <c r="E4" s="176"/>
      <c r="F4" s="174" t="s">
        <v>215</v>
      </c>
      <c r="G4" s="178" t="s">
        <v>53</v>
      </c>
      <c r="H4" s="178" t="s">
        <v>216</v>
      </c>
      <c r="I4" s="178"/>
      <c r="J4" s="149" t="s">
        <v>51</v>
      </c>
      <c r="K4" s="176"/>
      <c r="L4" s="174" t="s">
        <v>217</v>
      </c>
      <c r="M4" s="175" t="s">
        <v>218</v>
      </c>
      <c r="N4" s="185" t="s">
        <v>43</v>
      </c>
      <c r="O4" s="175" t="s">
        <v>45</v>
      </c>
    </row>
    <row r="5" spans="1:15" s="200" customFormat="1" ht="30" customHeight="1">
      <c r="A5" s="177" t="s">
        <v>59</v>
      </c>
      <c r="B5" s="178" t="s">
        <v>60</v>
      </c>
      <c r="C5" s="175" t="s">
        <v>139</v>
      </c>
      <c r="D5" s="177" t="s">
        <v>59</v>
      </c>
      <c r="E5" s="179" t="s">
        <v>60</v>
      </c>
      <c r="F5" s="175" t="s">
        <v>139</v>
      </c>
      <c r="G5" s="178"/>
      <c r="H5" s="185" t="s">
        <v>62</v>
      </c>
      <c r="I5" s="185" t="s">
        <v>117</v>
      </c>
      <c r="J5" s="184" t="s">
        <v>118</v>
      </c>
      <c r="K5" s="186" t="s">
        <v>119</v>
      </c>
      <c r="L5" s="175" t="s">
        <v>139</v>
      </c>
      <c r="M5" s="174" t="s">
        <v>62</v>
      </c>
      <c r="N5" s="207"/>
      <c r="O5" s="174"/>
    </row>
    <row r="6" spans="1:15" s="99" customFormat="1" ht="20.25" customHeight="1">
      <c r="A6" s="122"/>
      <c r="B6" s="208"/>
      <c r="C6" s="140" t="s">
        <v>53</v>
      </c>
      <c r="D6" s="139"/>
      <c r="E6" s="209"/>
      <c r="F6" s="210"/>
      <c r="G6" s="168">
        <f>H6+L6+M6+N6+O6</f>
        <v>304.29</v>
      </c>
      <c r="H6" s="168">
        <f>I6+J6+K6</f>
        <v>304.29</v>
      </c>
      <c r="I6" s="168" t="s">
        <v>219</v>
      </c>
      <c r="J6" s="170">
        <v>0</v>
      </c>
      <c r="K6" s="170">
        <v>0</v>
      </c>
      <c r="L6" s="141">
        <v>0</v>
      </c>
      <c r="M6" s="141">
        <v>0</v>
      </c>
      <c r="N6" s="168">
        <v>0</v>
      </c>
      <c r="O6" s="170">
        <v>0</v>
      </c>
    </row>
    <row r="7" spans="1:15" ht="20.25" customHeight="1">
      <c r="A7" s="122" t="s">
        <v>142</v>
      </c>
      <c r="B7" s="211"/>
      <c r="C7" s="140" t="s">
        <v>143</v>
      </c>
      <c r="D7" s="139" t="s">
        <v>144</v>
      </c>
      <c r="E7" s="127"/>
      <c r="F7" s="212" t="s">
        <v>145</v>
      </c>
      <c r="G7" s="170">
        <f>H7+L7+M7+N7+O7</f>
        <v>278.94</v>
      </c>
      <c r="H7" s="170">
        <f>I7+J7+K7</f>
        <v>278.94</v>
      </c>
      <c r="I7" s="170" t="s">
        <v>146</v>
      </c>
      <c r="J7" s="170">
        <v>0</v>
      </c>
      <c r="K7" s="170">
        <v>0</v>
      </c>
      <c r="L7" s="141">
        <v>0</v>
      </c>
      <c r="M7" s="141">
        <v>0</v>
      </c>
      <c r="N7" s="170">
        <v>0</v>
      </c>
      <c r="O7" s="170">
        <v>0</v>
      </c>
    </row>
    <row r="8" spans="1:15" ht="20.25" customHeight="1">
      <c r="A8" s="122" t="s">
        <v>142</v>
      </c>
      <c r="B8" s="211" t="s">
        <v>94</v>
      </c>
      <c r="C8" s="140" t="s">
        <v>147</v>
      </c>
      <c r="D8" s="139" t="s">
        <v>144</v>
      </c>
      <c r="E8" s="127" t="s">
        <v>94</v>
      </c>
      <c r="F8" s="212" t="s">
        <v>148</v>
      </c>
      <c r="G8" s="170">
        <f>H8+L8+M8+N8+O8</f>
        <v>89.18</v>
      </c>
      <c r="H8" s="170">
        <f>I8+J8+K8</f>
        <v>89.18</v>
      </c>
      <c r="I8" s="170" t="s">
        <v>149</v>
      </c>
      <c r="J8" s="170">
        <v>0</v>
      </c>
      <c r="K8" s="170">
        <v>0</v>
      </c>
      <c r="L8" s="141">
        <v>0</v>
      </c>
      <c r="M8" s="141">
        <v>0</v>
      </c>
      <c r="N8" s="170">
        <v>0</v>
      </c>
      <c r="O8" s="170">
        <v>0</v>
      </c>
    </row>
    <row r="9" spans="1:15" ht="20.25" customHeight="1">
      <c r="A9" s="122" t="s">
        <v>142</v>
      </c>
      <c r="B9" s="211" t="s">
        <v>72</v>
      </c>
      <c r="C9" s="140" t="s">
        <v>150</v>
      </c>
      <c r="D9" s="139" t="s">
        <v>144</v>
      </c>
      <c r="E9" s="127" t="s">
        <v>94</v>
      </c>
      <c r="F9" s="212" t="s">
        <v>148</v>
      </c>
      <c r="G9" s="170">
        <f>H9+L9+M9+N9+O9</f>
        <v>94.81</v>
      </c>
      <c r="H9" s="170">
        <f>I9+J9+K9</f>
        <v>94.81</v>
      </c>
      <c r="I9" s="170" t="s">
        <v>151</v>
      </c>
      <c r="J9" s="170">
        <v>0</v>
      </c>
      <c r="K9" s="170">
        <v>0</v>
      </c>
      <c r="L9" s="141">
        <v>0</v>
      </c>
      <c r="M9" s="141">
        <v>0</v>
      </c>
      <c r="N9" s="170">
        <v>0</v>
      </c>
      <c r="O9" s="170">
        <v>0</v>
      </c>
    </row>
    <row r="10" spans="1:15" ht="20.25" customHeight="1">
      <c r="A10" s="122" t="s">
        <v>142</v>
      </c>
      <c r="B10" s="211" t="s">
        <v>152</v>
      </c>
      <c r="C10" s="140" t="s">
        <v>153</v>
      </c>
      <c r="D10" s="139" t="s">
        <v>144</v>
      </c>
      <c r="E10" s="127" t="s">
        <v>94</v>
      </c>
      <c r="F10" s="212" t="s">
        <v>148</v>
      </c>
      <c r="G10" s="170">
        <f>H10+L10+M10+N10+O10</f>
        <v>18.92</v>
      </c>
      <c r="H10" s="170">
        <f>I10+J10+K10</f>
        <v>18.92</v>
      </c>
      <c r="I10" s="170" t="s">
        <v>154</v>
      </c>
      <c r="J10" s="170">
        <v>0</v>
      </c>
      <c r="K10" s="170">
        <v>0</v>
      </c>
      <c r="L10" s="141">
        <v>0</v>
      </c>
      <c r="M10" s="141">
        <v>0</v>
      </c>
      <c r="N10" s="170">
        <v>0</v>
      </c>
      <c r="O10" s="170">
        <v>0</v>
      </c>
    </row>
    <row r="11" spans="1:15" ht="20.25" customHeight="1">
      <c r="A11" s="122" t="s">
        <v>142</v>
      </c>
      <c r="B11" s="211" t="s">
        <v>155</v>
      </c>
      <c r="C11" s="140" t="s">
        <v>156</v>
      </c>
      <c r="D11" s="139" t="s">
        <v>144</v>
      </c>
      <c r="E11" s="127" t="s">
        <v>72</v>
      </c>
      <c r="F11" s="212" t="s">
        <v>157</v>
      </c>
      <c r="G11" s="170">
        <f>H11+L11+M11+N11+O11</f>
        <v>26.4</v>
      </c>
      <c r="H11" s="170">
        <f>I11+J11+K11</f>
        <v>26.4</v>
      </c>
      <c r="I11" s="170" t="s">
        <v>158</v>
      </c>
      <c r="J11" s="170">
        <v>0</v>
      </c>
      <c r="K11" s="170">
        <v>0</v>
      </c>
      <c r="L11" s="141">
        <v>0</v>
      </c>
      <c r="M11" s="141">
        <v>0</v>
      </c>
      <c r="N11" s="170">
        <v>0</v>
      </c>
      <c r="O11" s="170">
        <v>0</v>
      </c>
    </row>
    <row r="12" spans="1:15" ht="20.25" customHeight="1">
      <c r="A12" s="122" t="s">
        <v>142</v>
      </c>
      <c r="B12" s="211" t="s">
        <v>159</v>
      </c>
      <c r="C12" s="140" t="s">
        <v>160</v>
      </c>
      <c r="D12" s="139" t="s">
        <v>144</v>
      </c>
      <c r="E12" s="127" t="s">
        <v>72</v>
      </c>
      <c r="F12" s="212" t="s">
        <v>157</v>
      </c>
      <c r="G12" s="170">
        <f>H12+L12+M12+N12+O12</f>
        <v>13.2</v>
      </c>
      <c r="H12" s="170">
        <f>I12+J12+K12</f>
        <v>13.2</v>
      </c>
      <c r="I12" s="170" t="s">
        <v>161</v>
      </c>
      <c r="J12" s="170">
        <v>0</v>
      </c>
      <c r="K12" s="170">
        <v>0</v>
      </c>
      <c r="L12" s="141">
        <v>0</v>
      </c>
      <c r="M12" s="141">
        <v>0</v>
      </c>
      <c r="N12" s="170">
        <v>0</v>
      </c>
      <c r="O12" s="170">
        <v>0</v>
      </c>
    </row>
    <row r="13" spans="1:15" ht="20.25" customHeight="1">
      <c r="A13" s="122" t="s">
        <v>142</v>
      </c>
      <c r="B13" s="211" t="s">
        <v>162</v>
      </c>
      <c r="C13" s="140" t="s">
        <v>163</v>
      </c>
      <c r="D13" s="139" t="s">
        <v>144</v>
      </c>
      <c r="E13" s="127" t="s">
        <v>72</v>
      </c>
      <c r="F13" s="212" t="s">
        <v>157</v>
      </c>
      <c r="G13" s="170">
        <f>H13+L13+M13+N13+O13</f>
        <v>12.05</v>
      </c>
      <c r="H13" s="170">
        <f>I13+J13+K13</f>
        <v>12.05</v>
      </c>
      <c r="I13" s="170" t="s">
        <v>164</v>
      </c>
      <c r="J13" s="170">
        <v>0</v>
      </c>
      <c r="K13" s="170">
        <v>0</v>
      </c>
      <c r="L13" s="141">
        <v>0</v>
      </c>
      <c r="M13" s="141">
        <v>0</v>
      </c>
      <c r="N13" s="170">
        <v>0</v>
      </c>
      <c r="O13" s="170">
        <v>0</v>
      </c>
    </row>
    <row r="14" spans="1:15" ht="20.25" customHeight="1">
      <c r="A14" s="122" t="s">
        <v>142</v>
      </c>
      <c r="B14" s="211" t="s">
        <v>165</v>
      </c>
      <c r="C14" s="140" t="s">
        <v>166</v>
      </c>
      <c r="D14" s="139" t="s">
        <v>144</v>
      </c>
      <c r="E14" s="127" t="s">
        <v>72</v>
      </c>
      <c r="F14" s="212" t="s">
        <v>157</v>
      </c>
      <c r="G14" s="170">
        <f>H14+L14+M14+N14+O14</f>
        <v>0.33</v>
      </c>
      <c r="H14" s="170">
        <f>I14+J14+K14</f>
        <v>0.33</v>
      </c>
      <c r="I14" s="170" t="s">
        <v>167</v>
      </c>
      <c r="J14" s="170">
        <v>0</v>
      </c>
      <c r="K14" s="170">
        <v>0</v>
      </c>
      <c r="L14" s="141">
        <v>0</v>
      </c>
      <c r="M14" s="141">
        <v>0</v>
      </c>
      <c r="N14" s="170">
        <v>0</v>
      </c>
      <c r="O14" s="170">
        <v>0</v>
      </c>
    </row>
    <row r="15" spans="1:15" ht="20.25" customHeight="1">
      <c r="A15" s="122" t="s">
        <v>142</v>
      </c>
      <c r="B15" s="211" t="s">
        <v>168</v>
      </c>
      <c r="C15" s="140" t="s">
        <v>169</v>
      </c>
      <c r="D15" s="139" t="s">
        <v>144</v>
      </c>
      <c r="E15" s="127" t="s">
        <v>152</v>
      </c>
      <c r="F15" s="212" t="s">
        <v>169</v>
      </c>
      <c r="G15" s="170">
        <f>H15+L15+M15+N15+O15</f>
        <v>24.04</v>
      </c>
      <c r="H15" s="170">
        <f>I15+J15+K15</f>
        <v>24.04</v>
      </c>
      <c r="I15" s="170" t="s">
        <v>170</v>
      </c>
      <c r="J15" s="170">
        <v>0</v>
      </c>
      <c r="K15" s="170">
        <v>0</v>
      </c>
      <c r="L15" s="141">
        <v>0</v>
      </c>
      <c r="M15" s="141">
        <v>0</v>
      </c>
      <c r="N15" s="170">
        <v>0</v>
      </c>
      <c r="O15" s="170">
        <v>0</v>
      </c>
    </row>
    <row r="16" spans="1:15" ht="20.25" customHeight="1">
      <c r="A16" s="122" t="s">
        <v>142</v>
      </c>
      <c r="B16" s="211" t="s">
        <v>84</v>
      </c>
      <c r="C16" s="140" t="s">
        <v>171</v>
      </c>
      <c r="D16" s="139" t="s">
        <v>144</v>
      </c>
      <c r="E16" s="127" t="s">
        <v>84</v>
      </c>
      <c r="F16" s="212" t="s">
        <v>171</v>
      </c>
      <c r="G16" s="170">
        <f>H16+L16+M16+N16+O16</f>
        <v>0.01</v>
      </c>
      <c r="H16" s="170">
        <f>I16+J16+K16</f>
        <v>0.01</v>
      </c>
      <c r="I16" s="170" t="s">
        <v>172</v>
      </c>
      <c r="J16" s="170">
        <v>0</v>
      </c>
      <c r="K16" s="170">
        <v>0</v>
      </c>
      <c r="L16" s="141">
        <v>0</v>
      </c>
      <c r="M16" s="141">
        <v>0</v>
      </c>
      <c r="N16" s="170">
        <v>0</v>
      </c>
      <c r="O16" s="170">
        <v>0</v>
      </c>
    </row>
    <row r="17" spans="1:15" ht="20.25" customHeight="1">
      <c r="A17" s="122" t="s">
        <v>173</v>
      </c>
      <c r="B17" s="211"/>
      <c r="C17" s="140" t="s">
        <v>174</v>
      </c>
      <c r="D17" s="139" t="s">
        <v>175</v>
      </c>
      <c r="E17" s="127"/>
      <c r="F17" s="212" t="s">
        <v>176</v>
      </c>
      <c r="G17" s="170">
        <f>H17+L17+M17+N17+O17</f>
        <v>17.36</v>
      </c>
      <c r="H17" s="170">
        <f>I17+J17+K17</f>
        <v>17.36</v>
      </c>
      <c r="I17" s="170" t="s">
        <v>141</v>
      </c>
      <c r="J17" s="170">
        <v>0</v>
      </c>
      <c r="K17" s="170">
        <v>0</v>
      </c>
      <c r="L17" s="141">
        <v>0</v>
      </c>
      <c r="M17" s="141">
        <v>0</v>
      </c>
      <c r="N17" s="170">
        <v>0</v>
      </c>
      <c r="O17" s="170">
        <v>0</v>
      </c>
    </row>
    <row r="18" spans="1:15" ht="20.25" customHeight="1">
      <c r="A18" s="122" t="s">
        <v>173</v>
      </c>
      <c r="B18" s="211" t="s">
        <v>177</v>
      </c>
      <c r="C18" s="140" t="s">
        <v>178</v>
      </c>
      <c r="D18" s="139" t="s">
        <v>175</v>
      </c>
      <c r="E18" s="127" t="s">
        <v>94</v>
      </c>
      <c r="F18" s="212" t="s">
        <v>179</v>
      </c>
      <c r="G18" s="170">
        <f>H18+L18+M18+N18+O18</f>
        <v>3.74</v>
      </c>
      <c r="H18" s="170">
        <f>I18+J18+K18</f>
        <v>3.74</v>
      </c>
      <c r="I18" s="170" t="s">
        <v>180</v>
      </c>
      <c r="J18" s="170">
        <v>0</v>
      </c>
      <c r="K18" s="170">
        <v>0</v>
      </c>
      <c r="L18" s="141">
        <v>0</v>
      </c>
      <c r="M18" s="141">
        <v>0</v>
      </c>
      <c r="N18" s="170">
        <v>0</v>
      </c>
      <c r="O18" s="170">
        <v>0</v>
      </c>
    </row>
    <row r="19" spans="1:15" ht="20.25" customHeight="1">
      <c r="A19" s="122" t="s">
        <v>173</v>
      </c>
      <c r="B19" s="211" t="s">
        <v>181</v>
      </c>
      <c r="C19" s="140" t="s">
        <v>182</v>
      </c>
      <c r="D19" s="139" t="s">
        <v>175</v>
      </c>
      <c r="E19" s="127" t="s">
        <v>94</v>
      </c>
      <c r="F19" s="212" t="s">
        <v>179</v>
      </c>
      <c r="G19" s="170">
        <f>H19+L19+M19+N19+O19</f>
        <v>13.62</v>
      </c>
      <c r="H19" s="170">
        <f>I19+J19+K19</f>
        <v>13.62</v>
      </c>
      <c r="I19" s="170" t="s">
        <v>183</v>
      </c>
      <c r="J19" s="170">
        <v>0</v>
      </c>
      <c r="K19" s="170">
        <v>0</v>
      </c>
      <c r="L19" s="141">
        <v>0</v>
      </c>
      <c r="M19" s="141">
        <v>0</v>
      </c>
      <c r="N19" s="170">
        <v>0</v>
      </c>
      <c r="O19" s="170">
        <v>0</v>
      </c>
    </row>
    <row r="20" spans="1:15" ht="20.25" customHeight="1">
      <c r="A20" s="122" t="s">
        <v>184</v>
      </c>
      <c r="B20" s="211"/>
      <c r="C20" s="140" t="s">
        <v>185</v>
      </c>
      <c r="D20" s="139" t="s">
        <v>186</v>
      </c>
      <c r="E20" s="127"/>
      <c r="F20" s="212" t="s">
        <v>187</v>
      </c>
      <c r="G20" s="170">
        <f>H20+L20+M20+N20+O20</f>
        <v>7.99</v>
      </c>
      <c r="H20" s="170">
        <f>I20+J20+K20</f>
        <v>7.99</v>
      </c>
      <c r="I20" s="170" t="s">
        <v>188</v>
      </c>
      <c r="J20" s="170">
        <v>0</v>
      </c>
      <c r="K20" s="170">
        <v>0</v>
      </c>
      <c r="L20" s="141">
        <v>0</v>
      </c>
      <c r="M20" s="141">
        <v>0</v>
      </c>
      <c r="N20" s="170">
        <v>0</v>
      </c>
      <c r="O20" s="170">
        <v>0</v>
      </c>
    </row>
    <row r="21" spans="1:15" ht="20.25" customHeight="1">
      <c r="A21" s="122" t="s">
        <v>184</v>
      </c>
      <c r="B21" s="211" t="s">
        <v>77</v>
      </c>
      <c r="C21" s="140" t="s">
        <v>189</v>
      </c>
      <c r="D21" s="139" t="s">
        <v>186</v>
      </c>
      <c r="E21" s="127" t="s">
        <v>94</v>
      </c>
      <c r="F21" s="212" t="s">
        <v>190</v>
      </c>
      <c r="G21" s="170">
        <f>H21+L21+M21+N21+O21</f>
        <v>2.99</v>
      </c>
      <c r="H21" s="170">
        <f>I21+J21+K21</f>
        <v>2.99</v>
      </c>
      <c r="I21" s="170" t="s">
        <v>191</v>
      </c>
      <c r="J21" s="170">
        <v>0</v>
      </c>
      <c r="K21" s="170">
        <v>0</v>
      </c>
      <c r="L21" s="141">
        <v>0</v>
      </c>
      <c r="M21" s="141">
        <v>0</v>
      </c>
      <c r="N21" s="170">
        <v>0</v>
      </c>
      <c r="O21" s="170">
        <v>0</v>
      </c>
    </row>
    <row r="22" spans="1:15" ht="20.25" customHeight="1">
      <c r="A22" s="122" t="s">
        <v>184</v>
      </c>
      <c r="B22" s="211" t="s">
        <v>159</v>
      </c>
      <c r="C22" s="140" t="s">
        <v>192</v>
      </c>
      <c r="D22" s="139" t="s">
        <v>186</v>
      </c>
      <c r="E22" s="127" t="s">
        <v>94</v>
      </c>
      <c r="F22" s="212" t="s">
        <v>190</v>
      </c>
      <c r="G22" s="170">
        <f>H22+L22+M22+N22+O22</f>
        <v>5</v>
      </c>
      <c r="H22" s="170">
        <f>I22+J22+K22</f>
        <v>5</v>
      </c>
      <c r="I22" s="170" t="s">
        <v>193</v>
      </c>
      <c r="J22" s="170">
        <v>0</v>
      </c>
      <c r="K22" s="170">
        <v>0</v>
      </c>
      <c r="L22" s="141">
        <v>0</v>
      </c>
      <c r="M22" s="141">
        <v>0</v>
      </c>
      <c r="N22" s="170">
        <v>0</v>
      </c>
      <c r="O22" s="170">
        <v>0</v>
      </c>
    </row>
  </sheetData>
  <mergeCells count="13">
    <mergeCell ref="A1:O1"/>
    <mergeCell ref="A2:O2"/>
    <mergeCell ref="A4:B4"/>
    <mergeCell ref="C4:C5"/>
    <mergeCell ref="H4:K4"/>
    <mergeCell ref="G4:G5"/>
    <mergeCell ref="L4:L5"/>
    <mergeCell ref="M4:M5"/>
    <mergeCell ref="N4:N5"/>
    <mergeCell ref="O4:O5"/>
    <mergeCell ref="A3:N3"/>
    <mergeCell ref="D4:E4"/>
    <mergeCell ref="F4:F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workbookViewId="0" topLeftCell="A1">
      <pane ySplit="5" topLeftCell="A6" activePane="topLeft" state="frozen"/>
      <selection pane="bottomLeft" activeCell="B1" sqref="B1:M1"/>
    </sheetView>
  </sheetViews>
  <sheetFormatPr defaultColWidth="7.8515625" defaultRowHeight="14.25" customHeight="1"/>
  <cols>
    <col min="1" max="1" width="7.8515625" style="0" hidden="1" customWidth="1"/>
    <col min="2" max="2" width="50.00390625" style="50" customWidth="1"/>
    <col min="3" max="3" width="12.140625" style="50" customWidth="1"/>
    <col min="4" max="4" width="7.8515625" style="50" hidden="1" customWidth="1"/>
    <col min="5" max="10" width="10.7109375" style="0" customWidth="1"/>
    <col min="11" max="11" width="10.7109375" style="50" customWidth="1"/>
    <col min="12" max="12" width="10.7109375" style="0" customWidth="1"/>
    <col min="13" max="13" width="10.7109375" style="50" customWidth="1"/>
    <col min="14" max="14" width="7.8515625" style="0" hidden="1" customWidth="1"/>
  </cols>
  <sheetData>
    <row r="1" spans="1:14" ht="19.5" customHeight="1">
      <c r="B1" s="83" t="s">
        <v>220</v>
      </c>
      <c r="C1" s="131"/>
      <c r="D1" s="131"/>
      <c r="E1" s="83"/>
      <c r="F1" s="83"/>
      <c r="G1" s="83"/>
      <c r="H1" s="83"/>
      <c r="I1" s="83"/>
      <c r="J1" s="83"/>
      <c r="K1" s="131"/>
      <c r="L1" s="83"/>
      <c r="M1" s="131"/>
    </row>
    <row r="2" spans="1:14" ht="19.5" customHeight="1">
      <c r="B2" s="84" t="s">
        <v>221</v>
      </c>
      <c r="C2" s="132"/>
      <c r="D2" s="132"/>
      <c r="E2" s="84"/>
      <c r="F2" s="84"/>
      <c r="G2" s="84"/>
      <c r="H2" s="84"/>
      <c r="I2" s="84"/>
      <c r="J2" s="84"/>
      <c r="K2" s="132"/>
      <c r="L2" s="84"/>
      <c r="M2" s="132"/>
    </row>
    <row r="3" spans="1:14" ht="19.5" customHeight="1">
      <c r="B3" s="106" t="s">
        <v>3</v>
      </c>
      <c r="C3" s="106"/>
      <c r="D3" s="106"/>
      <c r="E3" s="172"/>
      <c r="F3" s="172"/>
      <c r="G3" s="172"/>
      <c r="H3" s="172"/>
      <c r="I3" s="172"/>
      <c r="J3" s="172"/>
      <c r="K3" s="106"/>
      <c r="L3" s="172"/>
      <c r="M3" s="206" t="s">
        <v>4</v>
      </c>
    </row>
    <row r="4" spans="1:14" ht="19.5" customHeight="1">
      <c r="A4" s="213" t="s">
        <v>222</v>
      </c>
      <c r="B4" s="149" t="s">
        <v>223</v>
      </c>
      <c r="C4" s="174" t="s">
        <v>224</v>
      </c>
      <c r="D4" s="175" t="s">
        <v>136</v>
      </c>
      <c r="E4" s="178" t="s">
        <v>53</v>
      </c>
      <c r="F4" s="178" t="s">
        <v>216</v>
      </c>
      <c r="G4" s="178"/>
      <c r="H4" s="149" t="s">
        <v>51</v>
      </c>
      <c r="I4" s="176"/>
      <c r="J4" s="174" t="s">
        <v>217</v>
      </c>
      <c r="K4" s="175" t="s">
        <v>218</v>
      </c>
      <c r="L4" s="185" t="s">
        <v>43</v>
      </c>
      <c r="M4" s="175" t="s">
        <v>45</v>
      </c>
      <c r="N4" s="213"/>
    </row>
    <row r="5" spans="1:14" ht="30" customHeight="1">
      <c r="A5" s="214"/>
      <c r="B5" s="177" t="s">
        <v>59</v>
      </c>
      <c r="C5" s="175" t="s">
        <v>139</v>
      </c>
      <c r="D5" s="174"/>
      <c r="E5" s="178"/>
      <c r="F5" s="185" t="s">
        <v>62</v>
      </c>
      <c r="G5" s="185" t="s">
        <v>117</v>
      </c>
      <c r="H5" s="184" t="s">
        <v>118</v>
      </c>
      <c r="I5" s="186" t="s">
        <v>119</v>
      </c>
      <c r="J5" s="175" t="s">
        <v>139</v>
      </c>
      <c r="K5" s="174" t="s">
        <v>62</v>
      </c>
      <c r="L5" s="207"/>
      <c r="M5" s="174"/>
      <c r="N5" s="214"/>
    </row>
    <row r="6" spans="1:14" s="99" customFormat="1" ht="20.25" customHeight="1">
      <c r="A6" s="215"/>
      <c r="B6" s="140" t="s">
        <v>66</v>
      </c>
      <c r="C6" s="140"/>
      <c r="D6" s="216"/>
      <c r="E6" s="217">
        <f>F6+J6+K6+L6+M6</f>
        <v>49.64</v>
      </c>
      <c r="F6" s="217">
        <f>G6+H6+I6</f>
        <v>49.64</v>
      </c>
      <c r="G6" s="217">
        <v>49.64</v>
      </c>
      <c r="H6" s="218">
        <v>0</v>
      </c>
      <c r="I6" s="218">
        <v>0</v>
      </c>
      <c r="J6" s="219">
        <v>0</v>
      </c>
      <c r="K6" s="219">
        <v>0</v>
      </c>
      <c r="L6" s="217">
        <v>0</v>
      </c>
      <c r="M6" s="218">
        <v>0</v>
      </c>
      <c r="N6" s="220">
        <f>A6</f>
      </c>
    </row>
    <row r="7" spans="1:14" ht="20.25" customHeight="1">
      <c r="A7" s="221" t="s">
        <v>225</v>
      </c>
      <c r="B7" s="140" t="s">
        <v>174</v>
      </c>
      <c r="C7" s="140" t="s">
        <v>226</v>
      </c>
      <c r="D7" s="216"/>
      <c r="E7" s="218">
        <f>F7+J7+K7+L7+M7</f>
        <v>15</v>
      </c>
      <c r="F7" s="218">
        <f>G7+H7+I7</f>
        <v>15</v>
      </c>
      <c r="G7" s="218">
        <v>15</v>
      </c>
      <c r="H7" s="218">
        <v>0</v>
      </c>
      <c r="I7" s="218">
        <v>0</v>
      </c>
      <c r="J7" s="219">
        <v>0</v>
      </c>
      <c r="K7" s="219">
        <v>0</v>
      </c>
      <c r="L7" s="218">
        <v>0</v>
      </c>
      <c r="M7" s="218">
        <v>0</v>
      </c>
      <c r="N7" s="222" t="str">
        <f>A7</f>
        <v>370405240022040300021</v>
      </c>
    </row>
    <row r="8" spans="1:14" ht="20.25" customHeight="1">
      <c r="A8" s="221" t="s">
        <v>227</v>
      </c>
      <c r="B8" s="140" t="s">
        <v>228</v>
      </c>
      <c r="C8" s="140" t="s">
        <v>229</v>
      </c>
      <c r="D8" s="216"/>
      <c r="E8" s="218">
        <f>F8+J8+K8+L8+M8</f>
        <v>34</v>
      </c>
      <c r="F8" s="218">
        <f>G8+H8+I8</f>
        <v>34</v>
      </c>
      <c r="G8" s="218">
        <v>34</v>
      </c>
      <c r="H8" s="218">
        <v>0</v>
      </c>
      <c r="I8" s="218">
        <v>0</v>
      </c>
      <c r="J8" s="219">
        <v>0</v>
      </c>
      <c r="K8" s="219">
        <v>0</v>
      </c>
      <c r="L8" s="218">
        <v>0</v>
      </c>
      <c r="M8" s="218">
        <v>0</v>
      </c>
      <c r="N8" s="222" t="str">
        <f>A8</f>
        <v>37040524064104030004M</v>
      </c>
    </row>
    <row r="9" spans="1:14" ht="20.25" customHeight="1">
      <c r="A9" s="221" t="s">
        <v>230</v>
      </c>
      <c r="B9" s="140" t="s">
        <v>231</v>
      </c>
      <c r="C9" s="140" t="s">
        <v>229</v>
      </c>
      <c r="D9" s="216"/>
      <c r="E9" s="218">
        <f>F9+J9+K9+L9+M9</f>
        <v>0.64</v>
      </c>
      <c r="F9" s="218">
        <f>G9+H9+I9</f>
        <v>0.64</v>
      </c>
      <c r="G9" s="218">
        <v>0.64</v>
      </c>
      <c r="H9" s="218">
        <v>0</v>
      </c>
      <c r="I9" s="218">
        <v>0</v>
      </c>
      <c r="J9" s="219">
        <v>0</v>
      </c>
      <c r="K9" s="219">
        <v>0</v>
      </c>
      <c r="L9" s="218">
        <v>0</v>
      </c>
      <c r="M9" s="218">
        <v>0</v>
      </c>
      <c r="N9" s="222" t="str">
        <f>A9</f>
        <v>37040524064104030005X</v>
      </c>
    </row>
  </sheetData>
  <mergeCells count="14">
    <mergeCell ref="B1:M1"/>
    <mergeCell ref="B2:M2"/>
    <mergeCell ref="D4:D5"/>
    <mergeCell ref="C4:C5"/>
    <mergeCell ref="F4:I4"/>
    <mergeCell ref="E4:E5"/>
    <mergeCell ref="J4:J5"/>
    <mergeCell ref="K4:K5"/>
    <mergeCell ref="L4:L5"/>
    <mergeCell ref="B4:B5"/>
    <mergeCell ref="A4:A5"/>
    <mergeCell ref="N4:N5"/>
    <mergeCell ref="M4:M5"/>
    <mergeCell ref="B3:L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showGridLines="0" workbookViewId="0" topLeftCell="A1">
      <pane ySplit="6" topLeftCell="A7" activePane="topLeft" state="frozen"/>
      <selection pane="bottomLeft" activeCell="A1" sqref="A1"/>
    </sheetView>
  </sheetViews>
  <sheetFormatPr defaultColWidth="8.00390625" defaultRowHeight="14.25" customHeight="1"/>
  <cols>
    <col min="1" max="1" width="5.00390625" style="50" customWidth="1"/>
    <col min="2" max="2" width="8.00390625" style="50" hidden="1" customWidth="1"/>
    <col min="3" max="3" width="4.8515625" style="0" customWidth="1"/>
    <col min="4" max="4" width="5.57421875" style="0" customWidth="1"/>
    <col min="5" max="5" width="34.28125" style="50" customWidth="1"/>
    <col min="6" max="7" width="14.28125" style="50" customWidth="1"/>
    <col min="8" max="9" width="11.421875" style="50" customWidth="1"/>
    <col min="10" max="10" width="11.421875" style="0" customWidth="1"/>
    <col min="11" max="14" width="11.421875" style="50" customWidth="1"/>
    <col min="15" max="18" width="8.00390625" style="0" hidden="1" customWidth="1"/>
  </cols>
  <sheetData>
    <row r="1" spans="1:18" ht="19.5" customHeight="1">
      <c r="A1" s="51"/>
      <c r="B1" s="52"/>
      <c r="E1" s="53"/>
      <c r="F1" s="54"/>
      <c r="G1" s="54"/>
      <c r="H1" s="54"/>
      <c r="I1" s="54"/>
      <c r="K1" s="54"/>
      <c r="L1" s="54"/>
      <c r="M1" s="54"/>
      <c r="N1" s="100" t="s">
        <v>232</v>
      </c>
    </row>
    <row r="2" spans="1:18" ht="19.5" customHeight="1">
      <c r="A2" s="84" t="s">
        <v>233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8" ht="19.5" customHeight="1">
      <c r="A3" s="85" t="s">
        <v>3</v>
      </c>
      <c r="B3" s="106"/>
      <c r="C3" s="158"/>
      <c r="D3" s="158"/>
      <c r="E3" s="85"/>
      <c r="F3" s="107"/>
      <c r="G3" s="107"/>
      <c r="H3" s="107"/>
      <c r="I3" s="107"/>
      <c r="J3" s="158"/>
      <c r="K3" s="107"/>
      <c r="L3" s="107"/>
      <c r="M3" s="107"/>
      <c r="N3" s="110" t="s">
        <v>4</v>
      </c>
    </row>
    <row r="4" spans="1:18" s="103" customFormat="1" ht="19.5" customHeight="1">
      <c r="A4" s="184" t="s">
        <v>51</v>
      </c>
      <c r="B4" s="184"/>
      <c r="C4" s="178"/>
      <c r="D4" s="178"/>
      <c r="E4" s="149" t="s">
        <v>52</v>
      </c>
      <c r="F4" s="177" t="s">
        <v>234</v>
      </c>
      <c r="G4" s="177"/>
      <c r="H4" s="177"/>
      <c r="I4" s="177"/>
      <c r="J4" s="177"/>
      <c r="K4" s="177"/>
      <c r="L4" s="177"/>
      <c r="M4" s="177"/>
      <c r="N4" s="177"/>
      <c r="O4" s="178" t="s">
        <v>235</v>
      </c>
      <c r="P4" s="178" t="s">
        <v>236</v>
      </c>
      <c r="Q4" s="178" t="s">
        <v>237</v>
      </c>
      <c r="R4" s="178" t="s">
        <v>238</v>
      </c>
    </row>
    <row r="5" spans="1:18" s="103" customFormat="1" ht="19.5" customHeight="1">
      <c r="A5" s="184" t="s">
        <v>59</v>
      </c>
      <c r="B5" s="184"/>
      <c r="C5" s="178" t="s">
        <v>60</v>
      </c>
      <c r="D5" s="178" t="s">
        <v>61</v>
      </c>
      <c r="E5" s="149"/>
      <c r="F5" s="175" t="s">
        <v>53</v>
      </c>
      <c r="G5" s="177" t="s">
        <v>216</v>
      </c>
      <c r="H5" s="177"/>
      <c r="I5" s="177"/>
      <c r="J5" s="177"/>
      <c r="K5" s="184" t="s">
        <v>217</v>
      </c>
      <c r="L5" s="184" t="s">
        <v>218</v>
      </c>
      <c r="M5" s="184" t="s">
        <v>43</v>
      </c>
      <c r="N5" s="184" t="s">
        <v>45</v>
      </c>
      <c r="O5" s="178"/>
      <c r="P5" s="178"/>
      <c r="Q5" s="178"/>
      <c r="R5" s="178"/>
    </row>
    <row r="6" spans="1:18" s="103" customFormat="1" ht="30" customHeight="1">
      <c r="A6" s="184"/>
      <c r="B6" s="177"/>
      <c r="C6" s="178"/>
      <c r="D6" s="178"/>
      <c r="E6" s="149"/>
      <c r="F6" s="175"/>
      <c r="G6" s="184" t="s">
        <v>62</v>
      </c>
      <c r="H6" s="184" t="s">
        <v>117</v>
      </c>
      <c r="I6" s="223" t="s">
        <v>118</v>
      </c>
      <c r="J6" s="185" t="s">
        <v>119</v>
      </c>
      <c r="K6" s="184"/>
      <c r="L6" s="184"/>
      <c r="M6" s="184"/>
      <c r="N6" s="184"/>
      <c r="O6" s="178"/>
      <c r="P6" s="178"/>
      <c r="Q6" s="178"/>
      <c r="R6" s="178"/>
    </row>
    <row r="7" spans="1:18" s="99" customFormat="1" ht="19.5" customHeight="1">
      <c r="A7" s="122"/>
      <c r="B7" s="122"/>
      <c r="C7" s="208"/>
      <c r="D7" s="208"/>
      <c r="E7" s="123"/>
      <c r="F7" s="224">
        <f>G7+K7+L7+M7+N7</f>
        <v>0</v>
      </c>
      <c r="G7" s="219">
        <f>H7+I7+J7</f>
        <v>0</v>
      </c>
      <c r="H7" s="219">
        <v>0</v>
      </c>
      <c r="I7" s="219">
        <v>0</v>
      </c>
      <c r="J7" s="217">
        <v>0</v>
      </c>
      <c r="K7" s="219">
        <v>0</v>
      </c>
      <c r="L7" s="219">
        <v>0</v>
      </c>
      <c r="M7" s="219">
        <v>0</v>
      </c>
      <c r="N7" s="219">
        <v>0</v>
      </c>
      <c r="O7" s="225">
        <v>0</v>
      </c>
      <c r="P7" s="225">
        <v>0</v>
      </c>
      <c r="Q7" s="225">
        <v>0</v>
      </c>
      <c r="R7" s="226"/>
    </row>
  </sheetData>
  <mergeCells count="18">
    <mergeCell ref="A2:N2"/>
    <mergeCell ref="F4:N4"/>
    <mergeCell ref="G5:J5"/>
    <mergeCell ref="E4:E6"/>
    <mergeCell ref="F5:F6"/>
    <mergeCell ref="K5:K6"/>
    <mergeCell ref="L5:L6"/>
    <mergeCell ref="M5:M6"/>
    <mergeCell ref="A3:M3"/>
    <mergeCell ref="A4:D4"/>
    <mergeCell ref="A5:A6"/>
    <mergeCell ref="C5:C6"/>
    <mergeCell ref="D5:D6"/>
    <mergeCell ref="R4:R6"/>
    <mergeCell ref="O4:O6"/>
    <mergeCell ref="P4:P6"/>
    <mergeCell ref="Q4:Q6"/>
    <mergeCell ref="N5:N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opLeftCell="A1">
      <selection activeCell="A1" sqref="A1"/>
    </sheetView>
  </sheetViews>
  <sheetFormatPr defaultColWidth="8.00390625" defaultRowHeight="14.25" customHeight="1"/>
  <cols>
    <col min="1" max="1" width="28.57421875" style="50" customWidth="1"/>
    <col min="2" max="2" width="22.8515625" style="50" customWidth="1"/>
    <col min="3" max="3" width="28.57421875" style="50" customWidth="1"/>
    <col min="4" max="4" width="22.8515625" style="50" customWidth="1"/>
  </cols>
  <sheetData>
    <row r="1" spans="1:4" ht="19.5" customHeight="1">
      <c r="A1" s="51"/>
      <c r="B1" s="52"/>
      <c r="C1" s="52"/>
      <c r="D1" s="83" t="s">
        <v>1</v>
      </c>
    </row>
    <row r="2" spans="1:4" ht="19.5" customHeight="1">
      <c r="A2" s="84" t="s">
        <v>2</v>
      </c>
      <c r="B2" s="84"/>
      <c r="C2" s="84"/>
      <c r="D2" s="84"/>
    </row>
    <row r="3" spans="1:4" ht="19.5" customHeight="1">
      <c r="A3" s="85" t="s">
        <v>3</v>
      </c>
      <c r="B3" s="85"/>
      <c r="C3" s="85"/>
      <c r="D3" s="86" t="s">
        <v>4</v>
      </c>
    </row>
    <row r="4" spans="1:4" ht="19.5" customHeight="1">
      <c r="A4" s="57" t="s">
        <v>5</v>
      </c>
      <c r="B4" s="57"/>
      <c r="C4" s="57" t="s">
        <v>6</v>
      </c>
      <c r="D4" s="57"/>
    </row>
    <row r="5" spans="1:4" ht="19.5" customHeight="1">
      <c r="A5" s="57" t="s">
        <v>7</v>
      </c>
      <c r="B5" s="57" t="s">
        <v>8</v>
      </c>
      <c r="C5" s="87" t="s">
        <v>7</v>
      </c>
      <c r="D5" s="57" t="s">
        <v>8</v>
      </c>
    </row>
    <row r="6" spans="1:4" ht="19.5" customHeight="1">
      <c r="A6" s="58" t="s">
        <v>9</v>
      </c>
      <c r="B6" s="88">
        <f>SUM(B7:B9)</f>
        <v>353.93</v>
      </c>
      <c r="C6" s="60" t="s">
        <v>10</v>
      </c>
      <c r="D6" s="89">
        <v>0.64</v>
      </c>
    </row>
    <row r="7" spans="1:4" ht="19.5" customHeight="1">
      <c r="A7" s="62" t="s">
        <v>11</v>
      </c>
      <c r="B7" s="88">
        <v>353.93</v>
      </c>
      <c r="C7" s="60" t="s">
        <v>12</v>
      </c>
      <c r="D7" s="89"/>
    </row>
    <row r="8" spans="1:4" ht="19.5" customHeight="1">
      <c r="A8" s="90" t="s">
        <v>13</v>
      </c>
      <c r="B8" s="88"/>
      <c r="C8" s="91" t="s">
        <v>14</v>
      </c>
      <c r="D8" s="89"/>
    </row>
    <row r="9" spans="1:4" ht="19.5" customHeight="1">
      <c r="A9" s="90" t="s">
        <v>15</v>
      </c>
      <c r="B9" s="88"/>
      <c r="C9" s="91" t="s">
        <v>16</v>
      </c>
      <c r="D9" s="89"/>
    </row>
    <row r="10" spans="1:4" ht="19.5" customHeight="1">
      <c r="A10" s="92" t="s">
        <v>17</v>
      </c>
      <c r="B10" s="88"/>
      <c r="C10" s="91" t="s">
        <v>18</v>
      </c>
      <c r="D10" s="89"/>
    </row>
    <row r="11" spans="1:4" ht="19.5" customHeight="1">
      <c r="A11" s="92" t="s">
        <v>19</v>
      </c>
      <c r="B11" s="88"/>
      <c r="C11" s="91" t="s">
        <v>20</v>
      </c>
      <c r="D11" s="89"/>
    </row>
    <row r="12" spans="1:4" ht="19.5" customHeight="1">
      <c r="A12" s="92" t="s">
        <v>21</v>
      </c>
      <c r="B12" s="88"/>
      <c r="C12" s="91" t="s">
        <v>22</v>
      </c>
      <c r="D12" s="89">
        <v>39.93</v>
      </c>
    </row>
    <row r="13" spans="1:4" ht="19.5" customHeight="1">
      <c r="A13" s="93" t="s">
        <v>23</v>
      </c>
      <c r="B13" s="94"/>
      <c r="C13" s="91" t="s">
        <v>24</v>
      </c>
      <c r="D13" s="89">
        <v>12.05</v>
      </c>
    </row>
    <row r="14" spans="1:4" ht="19.5" customHeight="1">
      <c r="A14" s="95"/>
      <c r="B14" s="95"/>
      <c r="C14" s="91" t="s">
        <v>25</v>
      </c>
      <c r="D14" s="89"/>
    </row>
    <row r="15" spans="1:4" ht="19.5" customHeight="1">
      <c r="A15" s="96"/>
      <c r="B15" s="97"/>
      <c r="C15" s="91" t="s">
        <v>26</v>
      </c>
      <c r="D15" s="89"/>
    </row>
    <row r="16" spans="1:4" ht="19.5" customHeight="1">
      <c r="A16" s="92"/>
      <c r="B16" s="89"/>
      <c r="C16" s="91" t="s">
        <v>27</v>
      </c>
      <c r="D16" s="89"/>
    </row>
    <row r="17" spans="1:4" ht="19.5" customHeight="1">
      <c r="A17" s="58"/>
      <c r="B17" s="89"/>
      <c r="C17" s="91" t="s">
        <v>28</v>
      </c>
      <c r="D17" s="89"/>
    </row>
    <row r="18" spans="1:4" ht="19.5" customHeight="1">
      <c r="A18" s="58"/>
      <c r="B18" s="89"/>
      <c r="C18" s="91" t="s">
        <v>29</v>
      </c>
      <c r="D18" s="89"/>
    </row>
    <row r="19" spans="1:4" ht="19.5" customHeight="1">
      <c r="A19" s="58"/>
      <c r="B19" s="89"/>
      <c r="C19" s="91" t="s">
        <v>30</v>
      </c>
      <c r="D19" s="89">
        <v>277.27</v>
      </c>
    </row>
    <row r="20" spans="1:4" ht="19.5" customHeight="1">
      <c r="A20" s="58"/>
      <c r="B20" s="89"/>
      <c r="C20" s="91" t="s">
        <v>31</v>
      </c>
      <c r="D20" s="89"/>
    </row>
    <row r="21" spans="1:4" ht="19.5" customHeight="1">
      <c r="A21" s="58"/>
      <c r="B21" s="89"/>
      <c r="C21" s="91" t="s">
        <v>32</v>
      </c>
      <c r="D21" s="89"/>
    </row>
    <row r="22" spans="1:4" ht="19.5" customHeight="1">
      <c r="A22" s="95"/>
      <c r="B22" s="95"/>
      <c r="C22" s="91" t="s">
        <v>33</v>
      </c>
      <c r="D22" s="89">
        <v>24.04</v>
      </c>
    </row>
    <row r="23" spans="1:4" ht="19.5" customHeight="1">
      <c r="A23" s="58"/>
      <c r="B23" s="89"/>
      <c r="C23" s="91" t="s">
        <v>34</v>
      </c>
      <c r="D23" s="89"/>
    </row>
    <row r="24" spans="1:4" ht="19.5" customHeight="1">
      <c r="A24" s="58"/>
      <c r="B24" s="89"/>
      <c r="C24" s="91" t="s">
        <v>35</v>
      </c>
      <c r="D24" s="89"/>
    </row>
    <row r="25" spans="1:4" ht="19.5" customHeight="1">
      <c r="A25" s="58"/>
      <c r="B25" s="89"/>
      <c r="C25" s="91" t="s">
        <v>36</v>
      </c>
      <c r="D25" s="89"/>
    </row>
    <row r="26" spans="1:4" ht="19.5" customHeight="1">
      <c r="A26" s="58"/>
      <c r="B26" s="89"/>
      <c r="C26" s="91" t="s">
        <v>37</v>
      </c>
      <c r="D26" s="89">
        <f>ROUND(D31-SUM(D6:D25),2)</f>
        <v>0</v>
      </c>
    </row>
    <row r="27" spans="1:4" ht="19.5" customHeight="1">
      <c r="A27" s="58"/>
      <c r="B27" s="89"/>
      <c r="C27" s="95"/>
      <c r="D27" s="95"/>
    </row>
    <row r="28" spans="1:4" ht="19.5" customHeight="1">
      <c r="A28" s="58"/>
      <c r="B28" s="89"/>
      <c r="C28" s="95"/>
      <c r="D28" s="95"/>
    </row>
    <row r="29" spans="1:4" ht="19.5" customHeight="1">
      <c r="A29" s="58"/>
      <c r="B29" s="89"/>
      <c r="C29" s="95"/>
      <c r="D29" s="89"/>
    </row>
    <row r="30" spans="1:4" ht="19.5" customHeight="1">
      <c r="A30" s="58"/>
      <c r="B30" s="89"/>
      <c r="D30" s="89"/>
    </row>
    <row r="31" spans="1:4" ht="19.5" customHeight="1">
      <c r="A31" s="57" t="s">
        <v>38</v>
      </c>
      <c r="B31" s="89">
        <f>B6+SUM(B10:B13)</f>
        <v>353.93</v>
      </c>
      <c r="C31" s="57" t="s">
        <v>39</v>
      </c>
      <c r="D31" s="88">
        <f>D37-SUM(D34:D36)</f>
        <v>353.93</v>
      </c>
    </row>
    <row r="32" spans="1:4" ht="19.5" customHeight="1">
      <c r="A32" s="95"/>
      <c r="B32" s="95"/>
      <c r="C32" s="95"/>
      <c r="D32" s="95"/>
    </row>
    <row r="33" spans="1:4" ht="19.5" customHeight="1">
      <c r="A33" s="92" t="s">
        <v>40</v>
      </c>
      <c r="B33" s="89"/>
      <c r="C33" s="95"/>
      <c r="D33" s="95"/>
    </row>
    <row r="34" spans="1:4" ht="19.5" customHeight="1">
      <c r="A34" s="92" t="s">
        <v>41</v>
      </c>
      <c r="B34" s="89"/>
      <c r="C34" s="60" t="s">
        <v>42</v>
      </c>
      <c r="D34" s="88"/>
    </row>
    <row r="35" spans="1:4" ht="19.5" customHeight="1">
      <c r="A35" s="58" t="s">
        <v>43</v>
      </c>
      <c r="B35" s="89"/>
      <c r="C35" s="60" t="s">
        <v>44</v>
      </c>
      <c r="D35" s="88"/>
    </row>
    <row r="36" spans="1:4" ht="19.5" customHeight="1">
      <c r="A36" s="58" t="s">
        <v>45</v>
      </c>
      <c r="B36" s="89"/>
      <c r="C36" s="60" t="s">
        <v>46</v>
      </c>
      <c r="D36" s="88"/>
    </row>
    <row r="37" spans="1:4" ht="19.5" customHeight="1">
      <c r="A37" s="57" t="s">
        <v>47</v>
      </c>
      <c r="B37" s="89">
        <f>SUM(B31:B36)</f>
        <v>353.93</v>
      </c>
      <c r="C37" s="57" t="s">
        <v>48</v>
      </c>
      <c r="D37" s="88">
        <v>353.93</v>
      </c>
    </row>
  </sheetData>
  <mergeCells count="4">
    <mergeCell ref="A2:D2"/>
    <mergeCell ref="A4:B4"/>
    <mergeCell ref="C4:D4"/>
    <mergeCell ref="A3:C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showGridLines="0" workbookViewId="0" topLeftCell="A1">
      <pane ySplit="7" topLeftCell="A8" activePane="topLeft" state="frozen"/>
      <selection pane="bottomLeft" activeCell="A1" sqref="A1"/>
    </sheetView>
  </sheetViews>
  <sheetFormatPr defaultColWidth="10.28125" defaultRowHeight="14.25" customHeight="1"/>
  <cols>
    <col min="1" max="2" width="4.28125" style="0" customWidth="1"/>
    <col min="3" max="3" width="4.28125" style="50" customWidth="1"/>
    <col min="4" max="4" width="21.421875" style="50" customWidth="1"/>
    <col min="5" max="13" width="10.00390625" style="130" customWidth="1"/>
    <col min="14" max="15" width="10.00390625" style="0" customWidth="1"/>
    <col min="16" max="16" width="10.00390625" style="99" customWidth="1"/>
    <col min="17" max="17" width="10.00390625" style="130" customWidth="1"/>
    <col min="18" max="18" width="10.28125" style="0" hidden="1" customWidth="1"/>
  </cols>
  <sheetData>
    <row r="1" spans="1:18" ht="19.5" customHeight="1">
      <c r="C1" s="51"/>
      <c r="D1" s="52"/>
      <c r="E1" s="98"/>
      <c r="F1" s="98"/>
      <c r="G1" s="98"/>
      <c r="H1" s="98"/>
      <c r="I1" s="98"/>
      <c r="J1" s="98"/>
      <c r="K1" s="98"/>
      <c r="L1" s="98"/>
      <c r="M1" s="98"/>
      <c r="P1" s="99"/>
      <c r="Q1" s="100" t="s">
        <v>49</v>
      </c>
    </row>
    <row r="2" spans="1:18" ht="19.5" customHeight="1">
      <c r="C2" s="101" t="s">
        <v>50</v>
      </c>
      <c r="D2" s="101"/>
      <c r="E2" s="102"/>
      <c r="F2" s="102"/>
      <c r="G2" s="102"/>
      <c r="H2" s="102"/>
      <c r="I2" s="102"/>
      <c r="J2" s="102"/>
      <c r="K2" s="102"/>
      <c r="L2" s="102"/>
      <c r="M2" s="102"/>
      <c r="N2" s="101"/>
      <c r="O2" s="101"/>
      <c r="P2" s="102"/>
      <c r="Q2" s="102"/>
    </row>
    <row r="3" spans="1:18" s="103" customFormat="1" ht="19.5" customHeight="1">
      <c r="A3" s="104" t="s">
        <v>3</v>
      </c>
      <c r="B3" s="105"/>
      <c r="C3" s="85"/>
      <c r="D3" s="106"/>
      <c r="E3" s="106"/>
      <c r="F3" s="107"/>
      <c r="G3" s="107"/>
      <c r="H3" s="107"/>
      <c r="I3" s="107"/>
      <c r="J3" s="108"/>
      <c r="K3" s="108"/>
      <c r="L3" s="108"/>
      <c r="M3" s="108"/>
      <c r="N3" s="103"/>
      <c r="O3" s="103"/>
      <c r="P3" s="109" t="s">
        <v>4</v>
      </c>
      <c r="Q3" s="110"/>
      <c r="R3" s="103"/>
    </row>
    <row r="4" spans="1:18" s="111" customFormat="1" ht="19.5" customHeight="1">
      <c r="A4" s="112" t="s">
        <v>51</v>
      </c>
      <c r="B4" s="113"/>
      <c r="C4" s="114" t="s">
        <v>51</v>
      </c>
      <c r="D4" s="115" t="s">
        <v>52</v>
      </c>
      <c r="E4" s="115" t="s">
        <v>53</v>
      </c>
      <c r="F4" s="116" t="s">
        <v>54</v>
      </c>
      <c r="G4" s="116"/>
      <c r="H4" s="116"/>
      <c r="I4" s="116"/>
      <c r="J4" s="115" t="s">
        <v>55</v>
      </c>
      <c r="K4" s="115" t="s">
        <v>56</v>
      </c>
      <c r="L4" s="115" t="s">
        <v>57</v>
      </c>
      <c r="M4" s="115" t="s">
        <v>58</v>
      </c>
      <c r="N4" s="115" t="s">
        <v>40</v>
      </c>
      <c r="O4" s="115" t="s">
        <v>41</v>
      </c>
      <c r="P4" s="117" t="s">
        <v>43</v>
      </c>
      <c r="Q4" s="116" t="s">
        <v>45</v>
      </c>
      <c r="R4" s="118"/>
    </row>
    <row r="5" spans="1:18" s="111" customFormat="1" ht="22.5" customHeight="1">
      <c r="A5" s="112" t="s">
        <v>59</v>
      </c>
      <c r="B5" s="112" t="s">
        <v>60</v>
      </c>
      <c r="C5" s="114" t="s">
        <v>61</v>
      </c>
      <c r="D5" s="115"/>
      <c r="E5" s="115"/>
      <c r="F5" s="115" t="s">
        <v>62</v>
      </c>
      <c r="G5" s="115" t="s">
        <v>63</v>
      </c>
      <c r="H5" s="115" t="s">
        <v>64</v>
      </c>
      <c r="I5" s="115" t="s">
        <v>65</v>
      </c>
      <c r="J5" s="115" t="s">
        <v>53</v>
      </c>
      <c r="K5" s="115"/>
      <c r="L5" s="115"/>
      <c r="M5" s="115"/>
      <c r="N5" s="115"/>
      <c r="O5" s="115"/>
      <c r="P5" s="119"/>
      <c r="Q5" s="115"/>
      <c r="R5" s="118"/>
    </row>
    <row r="6" spans="1:18" s="111" customFormat="1" ht="22.5" customHeight="1">
      <c r="A6" s="113"/>
      <c r="B6" s="113"/>
      <c r="C6" s="114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9"/>
      <c r="Q6" s="115"/>
      <c r="R6" s="118"/>
    </row>
    <row r="7" spans="1:18" s="120" customFormat="1" ht="22.5" customHeight="1">
      <c r="A7" s="121"/>
      <c r="B7" s="121"/>
      <c r="C7" s="122"/>
      <c r="D7" s="123" t="s">
        <v>66</v>
      </c>
      <c r="E7" s="124">
        <f>F7+SUM(J7:Q7)</f>
        <v>353.93</v>
      </c>
      <c r="F7" s="124">
        <f>SUM(G7:I7)</f>
        <v>353.93</v>
      </c>
      <c r="G7" s="124">
        <v>353.93</v>
      </c>
      <c r="H7" s="124">
        <v>0</v>
      </c>
      <c r="I7" s="124">
        <v>0</v>
      </c>
      <c r="J7" s="124">
        <v>0</v>
      </c>
      <c r="K7" s="124">
        <v>0</v>
      </c>
      <c r="L7" s="124">
        <v>0</v>
      </c>
      <c r="M7" s="124">
        <v>0</v>
      </c>
      <c r="N7" s="124">
        <v>0</v>
      </c>
      <c r="O7" s="124">
        <v>0</v>
      </c>
      <c r="P7" s="125">
        <v>0</v>
      </c>
      <c r="Q7" s="124">
        <v>0</v>
      </c>
      <c r="R7" s="126"/>
    </row>
    <row r="8" spans="1:18" ht="22.5" customHeight="1">
      <c r="A8" s="127" t="s">
        <v>67</v>
      </c>
      <c r="B8" s="127"/>
      <c r="C8" s="122"/>
      <c r="D8" s="123" t="s">
        <v>68</v>
      </c>
      <c r="E8" s="124">
        <f>F8+SUM(J8:Q8)</f>
        <v>0.64</v>
      </c>
      <c r="F8" s="124">
        <f>SUM(G8:I8)</f>
        <v>0.64</v>
      </c>
      <c r="G8" s="124">
        <v>0.64</v>
      </c>
      <c r="H8" s="124">
        <v>0</v>
      </c>
      <c r="I8" s="124">
        <v>0</v>
      </c>
      <c r="J8" s="124">
        <v>0</v>
      </c>
      <c r="K8" s="124">
        <v>0</v>
      </c>
      <c r="L8" s="124">
        <v>0</v>
      </c>
      <c r="M8" s="124">
        <v>0</v>
      </c>
      <c r="N8" s="124">
        <v>0</v>
      </c>
      <c r="O8" s="124">
        <v>0</v>
      </c>
      <c r="P8" s="128">
        <v>0</v>
      </c>
      <c r="Q8" s="124">
        <v>0</v>
      </c>
      <c r="R8" s="129" t="s">
        <v>67</v>
      </c>
    </row>
    <row r="9" spans="1:18" ht="22.5" customHeight="1">
      <c r="A9" s="127"/>
      <c r="B9" s="127" t="s">
        <v>69</v>
      </c>
      <c r="C9" s="122"/>
      <c r="D9" s="123" t="s">
        <v>70</v>
      </c>
      <c r="E9" s="124">
        <f>F9+SUM(J9:Q9)</f>
        <v>0.64</v>
      </c>
      <c r="F9" s="124">
        <f>SUM(G9:I9)</f>
        <v>0.64</v>
      </c>
      <c r="G9" s="124">
        <v>0.64</v>
      </c>
      <c r="H9" s="124">
        <v>0</v>
      </c>
      <c r="I9" s="124">
        <v>0</v>
      </c>
      <c r="J9" s="124">
        <v>0</v>
      </c>
      <c r="K9" s="124">
        <v>0</v>
      </c>
      <c r="L9" s="124">
        <v>0</v>
      </c>
      <c r="M9" s="124">
        <v>0</v>
      </c>
      <c r="N9" s="124">
        <v>0</v>
      </c>
      <c r="O9" s="124">
        <v>0</v>
      </c>
      <c r="P9" s="128">
        <v>0</v>
      </c>
      <c r="Q9" s="124">
        <v>0</v>
      </c>
      <c r="R9" s="129" t="s">
        <v>71</v>
      </c>
    </row>
    <row r="10" spans="1:18" ht="22.5" customHeight="1">
      <c r="A10" s="127"/>
      <c r="B10" s="127"/>
      <c r="C10" s="122" t="s">
        <v>72</v>
      </c>
      <c r="D10" s="123" t="s">
        <v>73</v>
      </c>
      <c r="E10" s="124">
        <f>F10+SUM(J10:Q10)</f>
        <v>0.64</v>
      </c>
      <c r="F10" s="124">
        <f>SUM(G10:I10)</f>
        <v>0.64</v>
      </c>
      <c r="G10" s="124">
        <v>0.64</v>
      </c>
      <c r="H10" s="124">
        <v>0</v>
      </c>
      <c r="I10" s="124">
        <v>0</v>
      </c>
      <c r="J10" s="124">
        <v>0</v>
      </c>
      <c r="K10" s="124">
        <v>0</v>
      </c>
      <c r="L10" s="124">
        <v>0</v>
      </c>
      <c r="M10" s="124">
        <v>0</v>
      </c>
      <c r="N10" s="124">
        <v>0</v>
      </c>
      <c r="O10" s="124">
        <v>0</v>
      </c>
      <c r="P10" s="128">
        <v>0</v>
      </c>
      <c r="Q10" s="124">
        <v>0</v>
      </c>
      <c r="R10" s="129" t="s">
        <v>74</v>
      </c>
    </row>
    <row r="11" spans="1:18" ht="22.5" customHeight="1">
      <c r="A11" s="127" t="s">
        <v>75</v>
      </c>
      <c r="B11" s="127"/>
      <c r="C11" s="122"/>
      <c r="D11" s="123" t="s">
        <v>76</v>
      </c>
      <c r="E11" s="124">
        <f>F11+SUM(J11:Q11)</f>
        <v>39.93</v>
      </c>
      <c r="F11" s="124">
        <f>SUM(G11:I11)</f>
        <v>39.93</v>
      </c>
      <c r="G11" s="124">
        <v>39.93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24">
        <v>0</v>
      </c>
      <c r="P11" s="128">
        <v>0</v>
      </c>
      <c r="Q11" s="124">
        <v>0</v>
      </c>
      <c r="R11" s="129" t="s">
        <v>75</v>
      </c>
    </row>
    <row r="12" spans="1:18" ht="22.5" customHeight="1">
      <c r="A12" s="127"/>
      <c r="B12" s="127" t="s">
        <v>77</v>
      </c>
      <c r="C12" s="122"/>
      <c r="D12" s="123" t="s">
        <v>78</v>
      </c>
      <c r="E12" s="124">
        <f>F12+SUM(J12:Q12)</f>
        <v>39.6</v>
      </c>
      <c r="F12" s="124">
        <f>SUM(G12:I12)</f>
        <v>39.6</v>
      </c>
      <c r="G12" s="124">
        <v>39.6</v>
      </c>
      <c r="H12" s="124">
        <v>0</v>
      </c>
      <c r="I12" s="124">
        <v>0</v>
      </c>
      <c r="J12" s="124">
        <v>0</v>
      </c>
      <c r="K12" s="124">
        <v>0</v>
      </c>
      <c r="L12" s="124">
        <v>0</v>
      </c>
      <c r="M12" s="124">
        <v>0</v>
      </c>
      <c r="N12" s="124">
        <v>0</v>
      </c>
      <c r="O12" s="124">
        <v>0</v>
      </c>
      <c r="P12" s="128">
        <v>0</v>
      </c>
      <c r="Q12" s="124">
        <v>0</v>
      </c>
      <c r="R12" s="129" t="s">
        <v>79</v>
      </c>
    </row>
    <row r="13" spans="1:18" ht="22.5" customHeight="1">
      <c r="A13" s="127"/>
      <c r="B13" s="127"/>
      <c r="C13" s="122" t="s">
        <v>77</v>
      </c>
      <c r="D13" s="123" t="s">
        <v>80</v>
      </c>
      <c r="E13" s="124">
        <f>F13+SUM(J13:Q13)</f>
        <v>26.4</v>
      </c>
      <c r="F13" s="124">
        <f>SUM(G13:I13)</f>
        <v>26.4</v>
      </c>
      <c r="G13" s="124">
        <v>26.4</v>
      </c>
      <c r="H13" s="124">
        <v>0</v>
      </c>
      <c r="I13" s="124">
        <v>0</v>
      </c>
      <c r="J13" s="124">
        <v>0</v>
      </c>
      <c r="K13" s="124">
        <v>0</v>
      </c>
      <c r="L13" s="124">
        <v>0</v>
      </c>
      <c r="M13" s="124">
        <v>0</v>
      </c>
      <c r="N13" s="124">
        <v>0</v>
      </c>
      <c r="O13" s="124">
        <v>0</v>
      </c>
      <c r="P13" s="128">
        <v>0</v>
      </c>
      <c r="Q13" s="124">
        <v>0</v>
      </c>
      <c r="R13" s="129" t="s">
        <v>81</v>
      </c>
    </row>
    <row r="14" spans="1:18" ht="22.5" customHeight="1">
      <c r="A14" s="127"/>
      <c r="B14" s="127"/>
      <c r="C14" s="122" t="s">
        <v>69</v>
      </c>
      <c r="D14" s="123" t="s">
        <v>82</v>
      </c>
      <c r="E14" s="124">
        <f>F14+SUM(J14:Q14)</f>
        <v>13.2</v>
      </c>
      <c r="F14" s="124">
        <f>SUM(G14:I14)</f>
        <v>13.2</v>
      </c>
      <c r="G14" s="124">
        <v>13.2</v>
      </c>
      <c r="H14" s="124">
        <v>0</v>
      </c>
      <c r="I14" s="124">
        <v>0</v>
      </c>
      <c r="J14" s="124">
        <v>0</v>
      </c>
      <c r="K14" s="124">
        <v>0</v>
      </c>
      <c r="L14" s="124">
        <v>0</v>
      </c>
      <c r="M14" s="124">
        <v>0</v>
      </c>
      <c r="N14" s="124">
        <v>0</v>
      </c>
      <c r="O14" s="124">
        <v>0</v>
      </c>
      <c r="P14" s="128">
        <v>0</v>
      </c>
      <c r="Q14" s="124">
        <v>0</v>
      </c>
      <c r="R14" s="129" t="s">
        <v>83</v>
      </c>
    </row>
    <row r="15" spans="1:18" ht="22.5" customHeight="1">
      <c r="A15" s="127"/>
      <c r="B15" s="127" t="s">
        <v>84</v>
      </c>
      <c r="C15" s="122"/>
      <c r="D15" s="123" t="s">
        <v>85</v>
      </c>
      <c r="E15" s="124">
        <f>F15+SUM(J15:Q15)</f>
        <v>0.33</v>
      </c>
      <c r="F15" s="124">
        <f>SUM(G15:I15)</f>
        <v>0.33</v>
      </c>
      <c r="G15" s="124">
        <v>0.33</v>
      </c>
      <c r="H15" s="124">
        <v>0</v>
      </c>
      <c r="I15" s="124">
        <v>0</v>
      </c>
      <c r="J15" s="124">
        <v>0</v>
      </c>
      <c r="K15" s="124">
        <v>0</v>
      </c>
      <c r="L15" s="124">
        <v>0</v>
      </c>
      <c r="M15" s="124">
        <v>0</v>
      </c>
      <c r="N15" s="124">
        <v>0</v>
      </c>
      <c r="O15" s="124">
        <v>0</v>
      </c>
      <c r="P15" s="128">
        <v>0</v>
      </c>
      <c r="Q15" s="124">
        <v>0</v>
      </c>
      <c r="R15" s="129" t="s">
        <v>86</v>
      </c>
    </row>
    <row r="16" spans="1:18" ht="22.5" customHeight="1">
      <c r="A16" s="127"/>
      <c r="B16" s="127"/>
      <c r="C16" s="122" t="s">
        <v>84</v>
      </c>
      <c r="D16" s="123" t="s">
        <v>87</v>
      </c>
      <c r="E16" s="124">
        <f>F16+SUM(J16:Q16)</f>
        <v>0.33</v>
      </c>
      <c r="F16" s="124">
        <f>SUM(G16:I16)</f>
        <v>0.33</v>
      </c>
      <c r="G16" s="124">
        <v>0.33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4">
        <v>0</v>
      </c>
      <c r="P16" s="128">
        <v>0</v>
      </c>
      <c r="Q16" s="124">
        <v>0</v>
      </c>
      <c r="R16" s="129" t="s">
        <v>88</v>
      </c>
    </row>
    <row r="17" spans="1:18" ht="22.5" customHeight="1">
      <c r="A17" s="127" t="s">
        <v>89</v>
      </c>
      <c r="B17" s="127"/>
      <c r="C17" s="122"/>
      <c r="D17" s="123" t="s">
        <v>90</v>
      </c>
      <c r="E17" s="124">
        <f>F17+SUM(J17:Q17)</f>
        <v>12.05</v>
      </c>
      <c r="F17" s="124">
        <f>SUM(G17:I17)</f>
        <v>12.05</v>
      </c>
      <c r="G17" s="124">
        <v>12.05</v>
      </c>
      <c r="H17" s="124">
        <v>0</v>
      </c>
      <c r="I17" s="124">
        <v>0</v>
      </c>
      <c r="J17" s="124">
        <v>0</v>
      </c>
      <c r="K17" s="124">
        <v>0</v>
      </c>
      <c r="L17" s="124">
        <v>0</v>
      </c>
      <c r="M17" s="124">
        <v>0</v>
      </c>
      <c r="N17" s="124">
        <v>0</v>
      </c>
      <c r="O17" s="124">
        <v>0</v>
      </c>
      <c r="P17" s="128">
        <v>0</v>
      </c>
      <c r="Q17" s="124">
        <v>0</v>
      </c>
      <c r="R17" s="129" t="s">
        <v>89</v>
      </c>
    </row>
    <row r="18" spans="1:18" ht="22.5" customHeight="1">
      <c r="A18" s="127"/>
      <c r="B18" s="127" t="s">
        <v>91</v>
      </c>
      <c r="C18" s="122"/>
      <c r="D18" s="123" t="s">
        <v>92</v>
      </c>
      <c r="E18" s="124">
        <f>F18+SUM(J18:Q18)</f>
        <v>12.05</v>
      </c>
      <c r="F18" s="124">
        <f>SUM(G18:I18)</f>
        <v>12.05</v>
      </c>
      <c r="G18" s="124">
        <v>12.05</v>
      </c>
      <c r="H18" s="124">
        <v>0</v>
      </c>
      <c r="I18" s="124">
        <v>0</v>
      </c>
      <c r="J18" s="124">
        <v>0</v>
      </c>
      <c r="K18" s="124">
        <v>0</v>
      </c>
      <c r="L18" s="124">
        <v>0</v>
      </c>
      <c r="M18" s="124">
        <v>0</v>
      </c>
      <c r="N18" s="124">
        <v>0</v>
      </c>
      <c r="O18" s="124">
        <v>0</v>
      </c>
      <c r="P18" s="128">
        <v>0</v>
      </c>
      <c r="Q18" s="124">
        <v>0</v>
      </c>
      <c r="R18" s="129" t="s">
        <v>93</v>
      </c>
    </row>
    <row r="19" spans="1:18" ht="22.5" customHeight="1">
      <c r="A19" s="127"/>
      <c r="B19" s="127"/>
      <c r="C19" s="122" t="s">
        <v>94</v>
      </c>
      <c r="D19" s="123" t="s">
        <v>95</v>
      </c>
      <c r="E19" s="124">
        <f>F19+SUM(J19:Q19)</f>
        <v>12.05</v>
      </c>
      <c r="F19" s="124">
        <f>SUM(G19:I19)</f>
        <v>12.05</v>
      </c>
      <c r="G19" s="124">
        <v>12.05</v>
      </c>
      <c r="H19" s="124">
        <v>0</v>
      </c>
      <c r="I19" s="124">
        <v>0</v>
      </c>
      <c r="J19" s="124">
        <v>0</v>
      </c>
      <c r="K19" s="124">
        <v>0</v>
      </c>
      <c r="L19" s="124">
        <v>0</v>
      </c>
      <c r="M19" s="124">
        <v>0</v>
      </c>
      <c r="N19" s="124">
        <v>0</v>
      </c>
      <c r="O19" s="124">
        <v>0</v>
      </c>
      <c r="P19" s="128">
        <v>0</v>
      </c>
      <c r="Q19" s="124">
        <v>0</v>
      </c>
      <c r="R19" s="129" t="s">
        <v>96</v>
      </c>
    </row>
    <row r="20" spans="1:18" ht="22.5" customHeight="1">
      <c r="A20" s="127" t="s">
        <v>97</v>
      </c>
      <c r="B20" s="127"/>
      <c r="C20" s="122"/>
      <c r="D20" s="123" t="s">
        <v>98</v>
      </c>
      <c r="E20" s="124">
        <f>F20+SUM(J20:Q20)</f>
        <v>277.27</v>
      </c>
      <c r="F20" s="124">
        <f>SUM(G20:I20)</f>
        <v>277.27</v>
      </c>
      <c r="G20" s="124">
        <v>277.27</v>
      </c>
      <c r="H20" s="124">
        <v>0</v>
      </c>
      <c r="I20" s="124">
        <v>0</v>
      </c>
      <c r="J20" s="124">
        <v>0</v>
      </c>
      <c r="K20" s="124">
        <v>0</v>
      </c>
      <c r="L20" s="124">
        <v>0</v>
      </c>
      <c r="M20" s="124">
        <v>0</v>
      </c>
      <c r="N20" s="124">
        <v>0</v>
      </c>
      <c r="O20" s="124">
        <v>0</v>
      </c>
      <c r="P20" s="128">
        <v>0</v>
      </c>
      <c r="Q20" s="124">
        <v>0</v>
      </c>
      <c r="R20" s="129" t="s">
        <v>97</v>
      </c>
    </row>
    <row r="21" spans="1:18" ht="22.5" customHeight="1">
      <c r="A21" s="127"/>
      <c r="B21" s="127" t="s">
        <v>72</v>
      </c>
      <c r="C21" s="122"/>
      <c r="D21" s="123" t="s">
        <v>99</v>
      </c>
      <c r="E21" s="124">
        <f>F21+SUM(J21:Q21)</f>
        <v>277.27</v>
      </c>
      <c r="F21" s="124">
        <f>SUM(G21:I21)</f>
        <v>277.27</v>
      </c>
      <c r="G21" s="124">
        <v>277.27</v>
      </c>
      <c r="H21" s="124">
        <v>0</v>
      </c>
      <c r="I21" s="124">
        <v>0</v>
      </c>
      <c r="J21" s="124">
        <v>0</v>
      </c>
      <c r="K21" s="124">
        <v>0</v>
      </c>
      <c r="L21" s="124">
        <v>0</v>
      </c>
      <c r="M21" s="124">
        <v>0</v>
      </c>
      <c r="N21" s="124">
        <v>0</v>
      </c>
      <c r="O21" s="124">
        <v>0</v>
      </c>
      <c r="P21" s="128">
        <v>0</v>
      </c>
      <c r="Q21" s="124">
        <v>0</v>
      </c>
      <c r="R21" s="129" t="s">
        <v>100</v>
      </c>
    </row>
    <row r="22" spans="1:18" ht="22.5" customHeight="1">
      <c r="A22" s="127"/>
      <c r="B22" s="127"/>
      <c r="C22" s="122" t="s">
        <v>94</v>
      </c>
      <c r="D22" s="123" t="s">
        <v>101</v>
      </c>
      <c r="E22" s="124">
        <f>F22+SUM(J22:Q22)</f>
        <v>228.27</v>
      </c>
      <c r="F22" s="124">
        <f>SUM(G22:I22)</f>
        <v>228.27</v>
      </c>
      <c r="G22" s="124">
        <v>228.27</v>
      </c>
      <c r="H22" s="124">
        <v>0</v>
      </c>
      <c r="I22" s="124">
        <v>0</v>
      </c>
      <c r="J22" s="124">
        <v>0</v>
      </c>
      <c r="K22" s="124">
        <v>0</v>
      </c>
      <c r="L22" s="124">
        <v>0</v>
      </c>
      <c r="M22" s="124">
        <v>0</v>
      </c>
      <c r="N22" s="124">
        <v>0</v>
      </c>
      <c r="O22" s="124">
        <v>0</v>
      </c>
      <c r="P22" s="128">
        <v>0</v>
      </c>
      <c r="Q22" s="124">
        <v>0</v>
      </c>
      <c r="R22" s="129" t="s">
        <v>102</v>
      </c>
    </row>
    <row r="23" spans="1:18" ht="22.5" customHeight="1">
      <c r="A23" s="127"/>
      <c r="B23" s="127"/>
      <c r="C23" s="122" t="s">
        <v>72</v>
      </c>
      <c r="D23" s="123" t="s">
        <v>73</v>
      </c>
      <c r="E23" s="124">
        <f>F23+SUM(J23:Q23)</f>
        <v>49</v>
      </c>
      <c r="F23" s="124">
        <f>SUM(G23:I23)</f>
        <v>49</v>
      </c>
      <c r="G23" s="124">
        <v>49</v>
      </c>
      <c r="H23" s="124">
        <v>0</v>
      </c>
      <c r="I23" s="124">
        <v>0</v>
      </c>
      <c r="J23" s="124">
        <v>0</v>
      </c>
      <c r="K23" s="124">
        <v>0</v>
      </c>
      <c r="L23" s="124">
        <v>0</v>
      </c>
      <c r="M23" s="124">
        <v>0</v>
      </c>
      <c r="N23" s="124">
        <v>0</v>
      </c>
      <c r="O23" s="124">
        <v>0</v>
      </c>
      <c r="P23" s="128">
        <v>0</v>
      </c>
      <c r="Q23" s="124">
        <v>0</v>
      </c>
      <c r="R23" s="129" t="s">
        <v>103</v>
      </c>
    </row>
    <row r="24" spans="1:18" ht="22.5" customHeight="1">
      <c r="A24" s="127" t="s">
        <v>104</v>
      </c>
      <c r="B24" s="127"/>
      <c r="C24" s="122"/>
      <c r="D24" s="123" t="s">
        <v>105</v>
      </c>
      <c r="E24" s="124">
        <f>F24+SUM(J24:Q24)</f>
        <v>24.04</v>
      </c>
      <c r="F24" s="124">
        <f>SUM(G24:I24)</f>
        <v>24.04</v>
      </c>
      <c r="G24" s="124">
        <v>24.04</v>
      </c>
      <c r="H24" s="124">
        <v>0</v>
      </c>
      <c r="I24" s="124">
        <v>0</v>
      </c>
      <c r="J24" s="124">
        <v>0</v>
      </c>
      <c r="K24" s="124">
        <v>0</v>
      </c>
      <c r="L24" s="124">
        <v>0</v>
      </c>
      <c r="M24" s="124">
        <v>0</v>
      </c>
      <c r="N24" s="124">
        <v>0</v>
      </c>
      <c r="O24" s="124">
        <v>0</v>
      </c>
      <c r="P24" s="128">
        <v>0</v>
      </c>
      <c r="Q24" s="124">
        <v>0</v>
      </c>
      <c r="R24" s="129" t="s">
        <v>104</v>
      </c>
    </row>
    <row r="25" spans="1:18" ht="22.5" customHeight="1">
      <c r="A25" s="127"/>
      <c r="B25" s="127" t="s">
        <v>72</v>
      </c>
      <c r="C25" s="122"/>
      <c r="D25" s="123" t="s">
        <v>106</v>
      </c>
      <c r="E25" s="124">
        <f>F25+SUM(J25:Q25)</f>
        <v>24.04</v>
      </c>
      <c r="F25" s="124">
        <f>SUM(G25:I25)</f>
        <v>24.04</v>
      </c>
      <c r="G25" s="124">
        <v>24.04</v>
      </c>
      <c r="H25" s="124">
        <v>0</v>
      </c>
      <c r="I25" s="124">
        <v>0</v>
      </c>
      <c r="J25" s="124">
        <v>0</v>
      </c>
      <c r="K25" s="124">
        <v>0</v>
      </c>
      <c r="L25" s="124">
        <v>0</v>
      </c>
      <c r="M25" s="124">
        <v>0</v>
      </c>
      <c r="N25" s="124">
        <v>0</v>
      </c>
      <c r="O25" s="124">
        <v>0</v>
      </c>
      <c r="P25" s="128">
        <v>0</v>
      </c>
      <c r="Q25" s="124">
        <v>0</v>
      </c>
      <c r="R25" s="129" t="s">
        <v>107</v>
      </c>
    </row>
    <row r="26" spans="1:18" ht="22.5" customHeight="1">
      <c r="A26" s="127"/>
      <c r="B26" s="127"/>
      <c r="C26" s="122" t="s">
        <v>94</v>
      </c>
      <c r="D26" s="123" t="s">
        <v>108</v>
      </c>
      <c r="E26" s="124">
        <f>F26+SUM(J26:Q26)</f>
        <v>24.04</v>
      </c>
      <c r="F26" s="124">
        <f>SUM(G26:I26)</f>
        <v>24.04</v>
      </c>
      <c r="G26" s="124">
        <v>24.04</v>
      </c>
      <c r="H26" s="124">
        <v>0</v>
      </c>
      <c r="I26" s="124">
        <v>0</v>
      </c>
      <c r="J26" s="124">
        <v>0</v>
      </c>
      <c r="K26" s="124">
        <v>0</v>
      </c>
      <c r="L26" s="124">
        <v>0</v>
      </c>
      <c r="M26" s="124">
        <v>0</v>
      </c>
      <c r="N26" s="124">
        <v>0</v>
      </c>
      <c r="O26" s="124">
        <v>0</v>
      </c>
      <c r="P26" s="128">
        <v>0</v>
      </c>
      <c r="Q26" s="124">
        <v>0</v>
      </c>
      <c r="R26" s="129" t="s">
        <v>109</v>
      </c>
    </row>
  </sheetData>
  <mergeCells count="22">
    <mergeCell ref="C2:Q2"/>
    <mergeCell ref="D4:D6"/>
    <mergeCell ref="E4:E6"/>
    <mergeCell ref="F5:F6"/>
    <mergeCell ref="G5:G6"/>
    <mergeCell ref="H5:H6"/>
    <mergeCell ref="I5:I6"/>
    <mergeCell ref="K4:K6"/>
    <mergeCell ref="L4:L6"/>
    <mergeCell ref="F4:I4"/>
    <mergeCell ref="J4:J6"/>
    <mergeCell ref="A4:C4"/>
    <mergeCell ref="C5:C6"/>
    <mergeCell ref="B5:B6"/>
    <mergeCell ref="A5:A6"/>
    <mergeCell ref="A3:I3"/>
    <mergeCell ref="M4:M6"/>
    <mergeCell ref="P4:P6"/>
    <mergeCell ref="N4:N6"/>
    <mergeCell ref="O4:O6"/>
    <mergeCell ref="Q4:Q6"/>
    <mergeCell ref="P3:Q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GridLines="0" workbookViewId="0" topLeftCell="A1">
      <pane ySplit="5" topLeftCell="A6" activePane="topLeft" state="frozen"/>
      <selection pane="bottomLeft" activeCell="A1" sqref="A1:H1"/>
    </sheetView>
  </sheetViews>
  <sheetFormatPr defaultColWidth="7.8515625" defaultRowHeight="14.25" customHeight="1"/>
  <cols>
    <col min="1" max="1" width="7.140625" style="50" customWidth="1"/>
    <col min="2" max="3" width="7.140625" style="0" customWidth="1"/>
    <col min="4" max="4" width="42.8515625" style="50" customWidth="1"/>
    <col min="5" max="8" width="20.00390625" style="50" customWidth="1"/>
    <col min="9" max="9" width="7.8515625" style="0" hidden="1" customWidth="1"/>
  </cols>
  <sheetData>
    <row r="1" spans="1:9" ht="19.5" customHeight="1">
      <c r="A1" s="83" t="s">
        <v>110</v>
      </c>
      <c r="B1" s="83"/>
      <c r="C1" s="83"/>
      <c r="D1" s="131"/>
      <c r="E1" s="131"/>
      <c r="F1" s="131"/>
      <c r="G1" s="131"/>
      <c r="H1" s="131"/>
    </row>
    <row r="2" spans="1:9" ht="19.5" customHeight="1">
      <c r="A2" s="84" t="s">
        <v>111</v>
      </c>
      <c r="B2" s="84"/>
      <c r="C2" s="84"/>
      <c r="D2" s="132"/>
      <c r="E2" s="132"/>
      <c r="F2" s="132"/>
      <c r="G2" s="132"/>
      <c r="H2" s="132"/>
    </row>
    <row r="3" spans="1:9" ht="19.5" customHeight="1">
      <c r="A3" s="133" t="s">
        <v>3</v>
      </c>
      <c r="B3" s="134"/>
      <c r="C3" s="134"/>
      <c r="D3" s="133"/>
      <c r="E3" s="133"/>
      <c r="F3" s="133"/>
      <c r="G3" s="133"/>
      <c r="H3" s="135" t="s">
        <v>4</v>
      </c>
    </row>
    <row r="4" spans="1:9" s="111" customFormat="1" ht="19.5" customHeight="1">
      <c r="A4" s="136" t="s">
        <v>51</v>
      </c>
      <c r="B4" s="136"/>
      <c r="C4" s="136"/>
      <c r="D4" s="137" t="s">
        <v>52</v>
      </c>
      <c r="E4" s="114" t="s">
        <v>53</v>
      </c>
      <c r="F4" s="114" t="s">
        <v>112</v>
      </c>
      <c r="G4" s="114" t="s">
        <v>113</v>
      </c>
      <c r="H4" s="114" t="s">
        <v>46</v>
      </c>
      <c r="I4" s="138"/>
    </row>
    <row r="5" spans="1:9" s="111" customFormat="1" ht="19.5" customHeight="1">
      <c r="A5" s="136" t="s">
        <v>59</v>
      </c>
      <c r="B5" s="112" t="s">
        <v>60</v>
      </c>
      <c r="C5" s="112" t="s">
        <v>61</v>
      </c>
      <c r="D5" s="114" t="s">
        <v>52</v>
      </c>
      <c r="E5" s="137"/>
      <c r="F5" s="137"/>
      <c r="G5" s="137"/>
      <c r="H5" s="137"/>
      <c r="I5" s="118"/>
    </row>
    <row r="6" spans="1:9" s="99" customFormat="1" ht="19.5" customHeight="1">
      <c r="A6" s="139"/>
      <c r="B6" s="121"/>
      <c r="C6" s="121"/>
      <c r="D6" s="140" t="s">
        <v>66</v>
      </c>
      <c r="E6" s="141">
        <f>SUM(F6:G6)</f>
        <v>353.93</v>
      </c>
      <c r="F6" s="141">
        <v>304.29</v>
      </c>
      <c r="G6" s="141">
        <v>49.64</v>
      </c>
      <c r="H6" s="141">
        <v>0</v>
      </c>
      <c r="I6" s="142"/>
    </row>
    <row r="7" spans="1:9" ht="19.5" customHeight="1">
      <c r="A7" s="139" t="s">
        <v>67</v>
      </c>
      <c r="B7" s="127"/>
      <c r="C7" s="127"/>
      <c r="D7" s="140" t="s">
        <v>68</v>
      </c>
      <c r="E7" s="141">
        <f>SUM(F7:G7)</f>
        <v>0.64</v>
      </c>
      <c r="F7" s="141">
        <v>0</v>
      </c>
      <c r="G7" s="141">
        <v>0.64</v>
      </c>
      <c r="H7" s="141">
        <v>0</v>
      </c>
      <c r="I7" s="143" t="s">
        <v>67</v>
      </c>
    </row>
    <row r="8" spans="1:9" ht="19.5" customHeight="1">
      <c r="A8" s="139"/>
      <c r="B8" s="127" t="s">
        <v>69</v>
      </c>
      <c r="C8" s="127"/>
      <c r="D8" s="140" t="s">
        <v>70</v>
      </c>
      <c r="E8" s="141">
        <f>SUM(F8:G8)</f>
        <v>0.64</v>
      </c>
      <c r="F8" s="141">
        <v>0</v>
      </c>
      <c r="G8" s="141">
        <v>0.64</v>
      </c>
      <c r="H8" s="141">
        <v>0</v>
      </c>
      <c r="I8" s="143" t="s">
        <v>71</v>
      </c>
    </row>
    <row r="9" spans="1:9" ht="19.5" customHeight="1">
      <c r="A9" s="139"/>
      <c r="B9" s="127"/>
      <c r="C9" s="127" t="s">
        <v>72</v>
      </c>
      <c r="D9" s="140" t="s">
        <v>73</v>
      </c>
      <c r="E9" s="141">
        <f>SUM(F9:G9)</f>
        <v>0.64</v>
      </c>
      <c r="F9" s="141">
        <v>0</v>
      </c>
      <c r="G9" s="141">
        <v>0.64</v>
      </c>
      <c r="H9" s="141">
        <v>0</v>
      </c>
      <c r="I9" s="143" t="s">
        <v>74</v>
      </c>
    </row>
    <row r="10" spans="1:9" ht="19.5" customHeight="1">
      <c r="A10" s="139" t="s">
        <v>75</v>
      </c>
      <c r="B10" s="127"/>
      <c r="C10" s="127"/>
      <c r="D10" s="140" t="s">
        <v>76</v>
      </c>
      <c r="E10" s="141">
        <f>SUM(F10:G10)</f>
        <v>39.93</v>
      </c>
      <c r="F10" s="141">
        <v>39.93</v>
      </c>
      <c r="G10" s="141">
        <v>0</v>
      </c>
      <c r="H10" s="141">
        <v>0</v>
      </c>
      <c r="I10" s="143" t="s">
        <v>75</v>
      </c>
    </row>
    <row r="11" spans="1:9" ht="19.5" customHeight="1">
      <c r="A11" s="139"/>
      <c r="B11" s="127" t="s">
        <v>77</v>
      </c>
      <c r="C11" s="127"/>
      <c r="D11" s="140" t="s">
        <v>78</v>
      </c>
      <c r="E11" s="141">
        <f>SUM(F11:G11)</f>
        <v>39.6</v>
      </c>
      <c r="F11" s="141">
        <v>39.6</v>
      </c>
      <c r="G11" s="141">
        <v>0</v>
      </c>
      <c r="H11" s="141">
        <v>0</v>
      </c>
      <c r="I11" s="143" t="s">
        <v>79</v>
      </c>
    </row>
    <row r="12" spans="1:9" ht="19.5" customHeight="1">
      <c r="A12" s="139"/>
      <c r="B12" s="127"/>
      <c r="C12" s="127" t="s">
        <v>77</v>
      </c>
      <c r="D12" s="140" t="s">
        <v>80</v>
      </c>
      <c r="E12" s="141">
        <f>SUM(F12:G12)</f>
        <v>26.4</v>
      </c>
      <c r="F12" s="141">
        <v>26.4</v>
      </c>
      <c r="G12" s="141">
        <v>0</v>
      </c>
      <c r="H12" s="141">
        <v>0</v>
      </c>
      <c r="I12" s="143" t="s">
        <v>81</v>
      </c>
    </row>
    <row r="13" spans="1:9" ht="19.5" customHeight="1">
      <c r="A13" s="139"/>
      <c r="B13" s="127"/>
      <c r="C13" s="127" t="s">
        <v>69</v>
      </c>
      <c r="D13" s="140" t="s">
        <v>82</v>
      </c>
      <c r="E13" s="141">
        <f>SUM(F13:G13)</f>
        <v>13.2</v>
      </c>
      <c r="F13" s="141">
        <v>13.2</v>
      </c>
      <c r="G13" s="141">
        <v>0</v>
      </c>
      <c r="H13" s="141">
        <v>0</v>
      </c>
      <c r="I13" s="143" t="s">
        <v>83</v>
      </c>
    </row>
    <row r="14" spans="1:9" ht="19.5" customHeight="1">
      <c r="A14" s="139"/>
      <c r="B14" s="127" t="s">
        <v>84</v>
      </c>
      <c r="C14" s="127"/>
      <c r="D14" s="140" t="s">
        <v>85</v>
      </c>
      <c r="E14" s="141">
        <f>SUM(F14:G14)</f>
        <v>0.33</v>
      </c>
      <c r="F14" s="141">
        <v>0.33</v>
      </c>
      <c r="G14" s="141">
        <v>0</v>
      </c>
      <c r="H14" s="141">
        <v>0</v>
      </c>
      <c r="I14" s="143" t="s">
        <v>86</v>
      </c>
    </row>
    <row r="15" spans="1:9" ht="19.5" customHeight="1">
      <c r="A15" s="139"/>
      <c r="B15" s="127"/>
      <c r="C15" s="127" t="s">
        <v>84</v>
      </c>
      <c r="D15" s="140" t="s">
        <v>87</v>
      </c>
      <c r="E15" s="141">
        <f>SUM(F15:G15)</f>
        <v>0.33</v>
      </c>
      <c r="F15" s="141">
        <v>0.33</v>
      </c>
      <c r="G15" s="141">
        <v>0</v>
      </c>
      <c r="H15" s="141">
        <v>0</v>
      </c>
      <c r="I15" s="143" t="s">
        <v>88</v>
      </c>
    </row>
    <row r="16" spans="1:9" ht="19.5" customHeight="1">
      <c r="A16" s="139" t="s">
        <v>89</v>
      </c>
      <c r="B16" s="127"/>
      <c r="C16" s="127"/>
      <c r="D16" s="140" t="s">
        <v>90</v>
      </c>
      <c r="E16" s="141">
        <f>SUM(F16:G16)</f>
        <v>12.05</v>
      </c>
      <c r="F16" s="141">
        <v>12.05</v>
      </c>
      <c r="G16" s="141">
        <v>0</v>
      </c>
      <c r="H16" s="141">
        <v>0</v>
      </c>
      <c r="I16" s="143" t="s">
        <v>89</v>
      </c>
    </row>
    <row r="17" spans="1:9" ht="19.5" customHeight="1">
      <c r="A17" s="139"/>
      <c r="B17" s="127" t="s">
        <v>91</v>
      </c>
      <c r="C17" s="127"/>
      <c r="D17" s="140" t="s">
        <v>92</v>
      </c>
      <c r="E17" s="141">
        <f>SUM(F17:G17)</f>
        <v>12.05</v>
      </c>
      <c r="F17" s="141">
        <v>12.05</v>
      </c>
      <c r="G17" s="141">
        <v>0</v>
      </c>
      <c r="H17" s="141">
        <v>0</v>
      </c>
      <c r="I17" s="143" t="s">
        <v>93</v>
      </c>
    </row>
    <row r="18" spans="1:9" ht="19.5" customHeight="1">
      <c r="A18" s="139"/>
      <c r="B18" s="127"/>
      <c r="C18" s="127" t="s">
        <v>94</v>
      </c>
      <c r="D18" s="140" t="s">
        <v>95</v>
      </c>
      <c r="E18" s="141">
        <f>SUM(F18:G18)</f>
        <v>12.05</v>
      </c>
      <c r="F18" s="141">
        <v>12.05</v>
      </c>
      <c r="G18" s="141">
        <v>0</v>
      </c>
      <c r="H18" s="141">
        <v>0</v>
      </c>
      <c r="I18" s="143" t="s">
        <v>96</v>
      </c>
    </row>
    <row r="19" spans="1:9" ht="19.5" customHeight="1">
      <c r="A19" s="139" t="s">
        <v>97</v>
      </c>
      <c r="B19" s="127"/>
      <c r="C19" s="127"/>
      <c r="D19" s="140" t="s">
        <v>98</v>
      </c>
      <c r="E19" s="141">
        <f>SUM(F19:G19)</f>
        <v>277.27</v>
      </c>
      <c r="F19" s="141">
        <v>228.27</v>
      </c>
      <c r="G19" s="141">
        <v>49</v>
      </c>
      <c r="H19" s="141">
        <v>0</v>
      </c>
      <c r="I19" s="143" t="s">
        <v>97</v>
      </c>
    </row>
    <row r="20" spans="1:9" ht="19.5" customHeight="1">
      <c r="A20" s="139"/>
      <c r="B20" s="127" t="s">
        <v>72</v>
      </c>
      <c r="C20" s="127"/>
      <c r="D20" s="140" t="s">
        <v>99</v>
      </c>
      <c r="E20" s="141">
        <f>SUM(F20:G20)</f>
        <v>277.27</v>
      </c>
      <c r="F20" s="141">
        <v>228.27</v>
      </c>
      <c r="G20" s="141">
        <v>49</v>
      </c>
      <c r="H20" s="141">
        <v>0</v>
      </c>
      <c r="I20" s="143" t="s">
        <v>100</v>
      </c>
    </row>
    <row r="21" spans="1:9" ht="19.5" customHeight="1">
      <c r="A21" s="139"/>
      <c r="B21" s="127"/>
      <c r="C21" s="127" t="s">
        <v>94</v>
      </c>
      <c r="D21" s="140" t="s">
        <v>101</v>
      </c>
      <c r="E21" s="141">
        <f>SUM(F21:G21)</f>
        <v>228.27</v>
      </c>
      <c r="F21" s="141">
        <v>228.27</v>
      </c>
      <c r="G21" s="141">
        <v>0</v>
      </c>
      <c r="H21" s="141">
        <v>0</v>
      </c>
      <c r="I21" s="143" t="s">
        <v>102</v>
      </c>
    </row>
    <row r="22" spans="1:9" ht="19.5" customHeight="1">
      <c r="A22" s="139"/>
      <c r="B22" s="127"/>
      <c r="C22" s="127" t="s">
        <v>72</v>
      </c>
      <c r="D22" s="140" t="s">
        <v>73</v>
      </c>
      <c r="E22" s="141">
        <f>SUM(F22:G22)</f>
        <v>49</v>
      </c>
      <c r="F22" s="141">
        <v>0</v>
      </c>
      <c r="G22" s="141">
        <v>49</v>
      </c>
      <c r="H22" s="141">
        <v>0</v>
      </c>
      <c r="I22" s="143" t="s">
        <v>103</v>
      </c>
    </row>
    <row r="23" spans="1:9" ht="19.5" customHeight="1">
      <c r="A23" s="139" t="s">
        <v>104</v>
      </c>
      <c r="B23" s="127"/>
      <c r="C23" s="127"/>
      <c r="D23" s="140" t="s">
        <v>105</v>
      </c>
      <c r="E23" s="141">
        <f>SUM(F23:G23)</f>
        <v>24.04</v>
      </c>
      <c r="F23" s="141">
        <v>24.04</v>
      </c>
      <c r="G23" s="141">
        <v>0</v>
      </c>
      <c r="H23" s="141">
        <v>0</v>
      </c>
      <c r="I23" s="143" t="s">
        <v>104</v>
      </c>
    </row>
    <row r="24" spans="1:9" ht="19.5" customHeight="1">
      <c r="A24" s="139"/>
      <c r="B24" s="127" t="s">
        <v>72</v>
      </c>
      <c r="C24" s="127"/>
      <c r="D24" s="140" t="s">
        <v>106</v>
      </c>
      <c r="E24" s="141">
        <f>SUM(F24:G24)</f>
        <v>24.04</v>
      </c>
      <c r="F24" s="141">
        <v>24.04</v>
      </c>
      <c r="G24" s="141">
        <v>0</v>
      </c>
      <c r="H24" s="141">
        <v>0</v>
      </c>
      <c r="I24" s="143" t="s">
        <v>107</v>
      </c>
    </row>
    <row r="25" spans="1:9" ht="19.5" customHeight="1">
      <c r="A25" s="139"/>
      <c r="B25" s="127"/>
      <c r="C25" s="127" t="s">
        <v>94</v>
      </c>
      <c r="D25" s="140" t="s">
        <v>108</v>
      </c>
      <c r="E25" s="141">
        <f>SUM(F25:G25)</f>
        <v>24.04</v>
      </c>
      <c r="F25" s="141">
        <v>24.04</v>
      </c>
      <c r="G25" s="141">
        <v>0</v>
      </c>
      <c r="H25" s="141">
        <v>0</v>
      </c>
      <c r="I25" s="143" t="s">
        <v>109</v>
      </c>
    </row>
  </sheetData>
  <mergeCells count="10">
    <mergeCell ref="A2:H2"/>
    <mergeCell ref="E4:E5"/>
    <mergeCell ref="F4:F5"/>
    <mergeCell ref="G4:G5"/>
    <mergeCell ref="H4:H5"/>
    <mergeCell ref="D4:D5"/>
    <mergeCell ref="A4:C4"/>
    <mergeCell ref="A1:H1"/>
    <mergeCell ref="A3:G3"/>
    <mergeCell ref="I4:I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workbookViewId="0" topLeftCell="A1">
      <selection activeCell="A1" sqref="A1"/>
    </sheetView>
  </sheetViews>
  <sheetFormatPr defaultColWidth="8.00390625" defaultRowHeight="14.25" customHeight="1"/>
  <cols>
    <col min="1" max="1" width="29.140625" style="50" customWidth="1"/>
    <col min="2" max="2" width="24.28125" style="50" customWidth="1"/>
    <col min="3" max="3" width="29.7109375" style="50" customWidth="1"/>
    <col min="4" max="7" width="17.140625" style="50" customWidth="1"/>
  </cols>
  <sheetData>
    <row r="1" spans="1:7" ht="19.5" customHeight="1">
      <c r="A1" s="51"/>
      <c r="B1" s="52"/>
      <c r="C1" s="52"/>
      <c r="D1" s="53"/>
      <c r="E1" s="54"/>
      <c r="F1" s="53"/>
      <c r="G1" s="83" t="s">
        <v>114</v>
      </c>
    </row>
    <row r="2" spans="1:7" ht="19.5" customHeight="1">
      <c r="A2" s="84" t="s">
        <v>115</v>
      </c>
      <c r="B2" s="84"/>
      <c r="C2" s="84"/>
      <c r="D2" s="84"/>
      <c r="E2" s="144"/>
      <c r="F2" s="145"/>
      <c r="G2" s="145"/>
    </row>
    <row r="3" spans="1:7" ht="19.5" customHeight="1">
      <c r="A3" s="85" t="s">
        <v>3</v>
      </c>
      <c r="B3" s="85"/>
      <c r="C3" s="85"/>
      <c r="D3" s="146"/>
      <c r="E3" s="85"/>
      <c r="F3" s="146"/>
      <c r="G3" s="147" t="s">
        <v>4</v>
      </c>
    </row>
    <row r="4" spans="1:7" ht="19.5" customHeight="1">
      <c r="A4" s="63" t="s">
        <v>5</v>
      </c>
      <c r="B4" s="63"/>
      <c r="C4" s="63" t="s">
        <v>6</v>
      </c>
      <c r="D4" s="63"/>
      <c r="E4" s="64"/>
      <c r="F4" s="65"/>
      <c r="G4" s="65"/>
    </row>
    <row r="5" spans="1:7" ht="19.5" customHeight="1">
      <c r="A5" s="148" t="s">
        <v>7</v>
      </c>
      <c r="B5" s="148" t="s">
        <v>8</v>
      </c>
      <c r="C5" s="66" t="s">
        <v>7</v>
      </c>
      <c r="D5" s="63" t="s">
        <v>8</v>
      </c>
      <c r="E5" s="64"/>
      <c r="F5" s="65"/>
      <c r="G5" s="65"/>
    </row>
    <row r="6" spans="1:7" ht="19.5" customHeight="1">
      <c r="A6" s="148"/>
      <c r="B6" s="148"/>
      <c r="C6" s="67"/>
      <c r="D6" s="149" t="s">
        <v>116</v>
      </c>
      <c r="E6" s="149" t="s">
        <v>117</v>
      </c>
      <c r="F6" s="149" t="s">
        <v>118</v>
      </c>
      <c r="G6" s="149" t="s">
        <v>119</v>
      </c>
    </row>
    <row r="7" spans="1:7" ht="19.5" customHeight="1">
      <c r="A7" s="150" t="s">
        <v>120</v>
      </c>
      <c r="B7" s="151">
        <v>353.93</v>
      </c>
      <c r="C7" s="152" t="s">
        <v>10</v>
      </c>
      <c r="D7" s="89">
        <f>SUM(E7:G7)</f>
        <v>0.64</v>
      </c>
      <c r="E7" s="89">
        <v>0.64</v>
      </c>
      <c r="F7" s="89"/>
      <c r="G7" s="89"/>
    </row>
    <row r="8" spans="1:7" ht="19.5" customHeight="1">
      <c r="A8" s="153" t="s">
        <v>121</v>
      </c>
      <c r="B8" s="151"/>
      <c r="C8" s="152" t="s">
        <v>12</v>
      </c>
      <c r="D8" s="89">
        <f>SUM(E8:G8)</f>
        <v>0</v>
      </c>
      <c r="E8" s="89"/>
      <c r="F8" s="89"/>
      <c r="G8" s="89"/>
    </row>
    <row r="9" spans="1:7" ht="19.5" customHeight="1">
      <c r="A9" s="153" t="s">
        <v>122</v>
      </c>
      <c r="B9" s="154"/>
      <c r="C9" s="152" t="s">
        <v>14</v>
      </c>
      <c r="D9" s="89">
        <f>SUM(E9:G9)</f>
        <v>0</v>
      </c>
      <c r="E9" s="89"/>
      <c r="F9" s="89"/>
      <c r="G9" s="89"/>
    </row>
    <row r="10" spans="1:7" ht="19.5" customHeight="1">
      <c r="A10" s="95"/>
      <c r="B10" s="95"/>
      <c r="C10" s="152" t="s">
        <v>16</v>
      </c>
      <c r="D10" s="89">
        <f>SUM(E10:G10)</f>
        <v>0</v>
      </c>
      <c r="E10" s="89"/>
      <c r="F10" s="89"/>
      <c r="G10" s="89"/>
    </row>
    <row r="11" spans="1:7" ht="19.5" customHeight="1">
      <c r="A11" s="153"/>
      <c r="B11" s="154"/>
      <c r="C11" s="152" t="s">
        <v>18</v>
      </c>
      <c r="D11" s="89">
        <f>SUM(E11:G11)</f>
        <v>0</v>
      </c>
      <c r="E11" s="89"/>
      <c r="F11" s="89"/>
      <c r="G11" s="89"/>
    </row>
    <row r="12" spans="1:7" ht="19.5" customHeight="1">
      <c r="A12" s="153"/>
      <c r="B12" s="154"/>
      <c r="C12" s="152" t="s">
        <v>20</v>
      </c>
      <c r="D12" s="89">
        <f>SUM(E12:G12)</f>
        <v>0</v>
      </c>
      <c r="E12" s="89"/>
      <c r="F12" s="89"/>
      <c r="G12" s="89"/>
    </row>
    <row r="13" spans="1:7" ht="19.5" customHeight="1">
      <c r="A13" s="153"/>
      <c r="B13" s="154"/>
      <c r="C13" s="152" t="s">
        <v>22</v>
      </c>
      <c r="D13" s="89">
        <f>SUM(E13:G13)</f>
        <v>39.93</v>
      </c>
      <c r="E13" s="89">
        <v>39.93</v>
      </c>
      <c r="F13" s="89"/>
      <c r="G13" s="89"/>
    </row>
    <row r="14" spans="1:7" ht="19.5" customHeight="1">
      <c r="A14" s="153"/>
      <c r="B14" s="154"/>
      <c r="C14" s="152" t="s">
        <v>24</v>
      </c>
      <c r="D14" s="89">
        <f>SUM(E14:G14)</f>
        <v>12.05</v>
      </c>
      <c r="E14" s="89">
        <v>12.05</v>
      </c>
      <c r="F14" s="89"/>
      <c r="G14" s="89"/>
    </row>
    <row r="15" spans="1:7" ht="19.5" customHeight="1">
      <c r="A15" s="153"/>
      <c r="B15" s="154"/>
      <c r="C15" s="152" t="s">
        <v>25</v>
      </c>
      <c r="D15" s="89">
        <f>SUM(E15:G15)</f>
        <v>0</v>
      </c>
      <c r="E15" s="89"/>
      <c r="F15" s="89"/>
      <c r="G15" s="89"/>
    </row>
    <row r="16" spans="1:7" ht="19.5" customHeight="1">
      <c r="A16" s="153"/>
      <c r="B16" s="154"/>
      <c r="C16" s="152" t="s">
        <v>26</v>
      </c>
      <c r="D16" s="89">
        <f>SUM(E16:G16)</f>
        <v>0</v>
      </c>
      <c r="E16" s="89"/>
      <c r="F16" s="89"/>
      <c r="G16" s="89"/>
    </row>
    <row r="17" spans="1:7" ht="19.5" customHeight="1">
      <c r="A17" s="153"/>
      <c r="B17" s="154"/>
      <c r="C17" s="152" t="s">
        <v>27</v>
      </c>
      <c r="D17" s="89">
        <f>SUM(E17:G17)</f>
        <v>0</v>
      </c>
      <c r="E17" s="89"/>
      <c r="F17" s="89"/>
      <c r="G17" s="89"/>
    </row>
    <row r="18" spans="1:7" ht="19.5" customHeight="1">
      <c r="A18" s="150"/>
      <c r="B18" s="154"/>
      <c r="C18" s="152" t="s">
        <v>28</v>
      </c>
      <c r="D18" s="89">
        <f>SUM(E18:G18)</f>
        <v>0</v>
      </c>
      <c r="E18" s="89"/>
      <c r="F18" s="89"/>
      <c r="G18" s="89"/>
    </row>
    <row r="19" spans="1:7" ht="19.5" customHeight="1">
      <c r="A19" s="153"/>
      <c r="B19" s="154"/>
      <c r="C19" s="152" t="s">
        <v>29</v>
      </c>
      <c r="D19" s="89">
        <f>SUM(E19:G19)</f>
        <v>0</v>
      </c>
      <c r="E19" s="89"/>
      <c r="F19" s="89"/>
      <c r="G19" s="89"/>
    </row>
    <row r="20" spans="1:7" ht="19.5" customHeight="1">
      <c r="A20" s="155"/>
      <c r="B20" s="151"/>
      <c r="C20" s="152" t="s">
        <v>30</v>
      </c>
      <c r="D20" s="89">
        <f>SUM(E20:G20)</f>
        <v>277.27</v>
      </c>
      <c r="E20" s="89">
        <v>277.27</v>
      </c>
      <c r="F20" s="89"/>
      <c r="G20" s="89"/>
    </row>
    <row r="21" spans="1:7" ht="19.5" customHeight="1">
      <c r="A21" s="150"/>
      <c r="B21" s="154"/>
      <c r="C21" s="152" t="s">
        <v>31</v>
      </c>
      <c r="D21" s="89">
        <f>SUM(E21:G21)</f>
        <v>0</v>
      </c>
      <c r="E21" s="89"/>
      <c r="F21" s="89"/>
      <c r="G21" s="89"/>
    </row>
    <row r="22" spans="1:7" ht="19.5" customHeight="1">
      <c r="A22" s="150"/>
      <c r="B22" s="154"/>
      <c r="C22" s="152" t="s">
        <v>32</v>
      </c>
      <c r="D22" s="89">
        <f>SUM(E22:G22)</f>
        <v>0</v>
      </c>
      <c r="E22" s="89"/>
      <c r="F22" s="89"/>
      <c r="G22" s="89"/>
    </row>
    <row r="23" spans="1:7" ht="19.5" customHeight="1">
      <c r="A23" s="95"/>
      <c r="B23" s="95"/>
      <c r="C23" s="152" t="s">
        <v>33</v>
      </c>
      <c r="D23" s="89">
        <f>SUM(E23:G23)</f>
        <v>24.04</v>
      </c>
      <c r="E23" s="89">
        <v>24.04</v>
      </c>
      <c r="F23" s="89"/>
      <c r="G23" s="89"/>
    </row>
    <row r="24" spans="1:7" ht="19.5" customHeight="1">
      <c r="A24" s="150"/>
      <c r="B24" s="151"/>
      <c r="C24" s="152" t="s">
        <v>34</v>
      </c>
      <c r="D24" s="89">
        <f>SUM(E24:G24)</f>
        <v>0</v>
      </c>
      <c r="E24" s="89"/>
      <c r="F24" s="89"/>
      <c r="G24" s="89"/>
    </row>
    <row r="25" spans="1:7" ht="19.5" customHeight="1">
      <c r="A25" s="150"/>
      <c r="B25" s="151"/>
      <c r="C25" s="152" t="s">
        <v>35</v>
      </c>
      <c r="D25" s="89">
        <f>SUM(E25:G25)</f>
        <v>0</v>
      </c>
      <c r="E25" s="89"/>
      <c r="F25" s="89"/>
      <c r="G25" s="89"/>
    </row>
    <row r="26" spans="1:7" ht="19.5" customHeight="1">
      <c r="A26" s="153"/>
      <c r="B26" s="151"/>
      <c r="C26" s="152" t="s">
        <v>36</v>
      </c>
      <c r="D26" s="89">
        <f>SUM(E26:G26)</f>
        <v>0</v>
      </c>
      <c r="E26" s="89"/>
      <c r="F26" s="89"/>
      <c r="G26" s="89"/>
    </row>
    <row r="27" spans="1:7" ht="19.5" customHeight="1">
      <c r="A27" s="150"/>
      <c r="B27" s="151"/>
      <c r="C27" s="152" t="s">
        <v>37</v>
      </c>
      <c r="D27" s="89">
        <f>ROUND(D31-SUM(D7:D26),2)</f>
        <v>0</v>
      </c>
      <c r="E27" s="89">
        <f>ROUND(E31-SUM(E7:E26),2)</f>
        <v>0</v>
      </c>
      <c r="F27" s="89">
        <f>ROUND(F31-SUM(F7:F26),2)</f>
        <v>0</v>
      </c>
      <c r="G27" s="89">
        <f>ROUND(G31-SUM(G7:G26),2)</f>
        <v>0</v>
      </c>
    </row>
    <row r="28" spans="1:7" ht="19.5" customHeight="1">
      <c r="A28" s="150"/>
      <c r="B28" s="151"/>
      <c r="C28" s="95"/>
      <c r="D28" s="95"/>
      <c r="E28" s="95"/>
      <c r="F28" s="95"/>
      <c r="G28" s="95"/>
    </row>
    <row r="29" spans="1:7" ht="19.5" customHeight="1">
      <c r="A29" s="150"/>
      <c r="B29" s="151"/>
      <c r="C29" s="95"/>
      <c r="D29" s="95"/>
      <c r="E29" s="95"/>
      <c r="F29" s="95"/>
      <c r="G29" s="95"/>
    </row>
    <row r="30" spans="1:7" ht="19.5" customHeight="1">
      <c r="A30" s="150"/>
      <c r="B30" s="151"/>
      <c r="C30" s="152"/>
      <c r="D30" s="89"/>
      <c r="E30" s="89"/>
      <c r="F30" s="89"/>
      <c r="G30" s="89"/>
    </row>
    <row r="31" spans="1:7" ht="19.5" customHeight="1">
      <c r="A31" s="150" t="s">
        <v>123</v>
      </c>
      <c r="B31" s="151">
        <f>SUM(B7:B9)</f>
        <v>353.93</v>
      </c>
      <c r="C31" s="152" t="s">
        <v>124</v>
      </c>
      <c r="D31" s="89">
        <f>D35-D33</f>
        <v>353.93</v>
      </c>
      <c r="E31" s="89">
        <f>E35-E33</f>
        <v>353.93</v>
      </c>
      <c r="F31" s="89">
        <f>F35-F33</f>
        <v>0</v>
      </c>
      <c r="G31" s="89">
        <f>G35-G33</f>
        <v>0</v>
      </c>
    </row>
    <row r="32" spans="1:7" ht="19.5" customHeight="1">
      <c r="A32" s="150"/>
      <c r="B32" s="151"/>
      <c r="C32" s="152"/>
      <c r="D32" s="89"/>
      <c r="E32" s="89"/>
      <c r="F32" s="89"/>
      <c r="G32" s="89"/>
    </row>
    <row r="33" spans="1:7" ht="19.5" customHeight="1">
      <c r="A33" s="150" t="s">
        <v>45</v>
      </c>
      <c r="B33" s="151"/>
      <c r="C33" s="152" t="s">
        <v>46</v>
      </c>
      <c r="D33" s="89">
        <f>SUM(E33:G33)</f>
        <v>0</v>
      </c>
      <c r="E33" s="89"/>
      <c r="F33" s="89"/>
      <c r="G33" s="89"/>
    </row>
    <row r="34" spans="1:7" ht="19.5" customHeight="1">
      <c r="A34" s="150"/>
      <c r="B34" s="151"/>
      <c r="C34" s="152"/>
      <c r="D34" s="89"/>
      <c r="E34" s="89"/>
      <c r="F34" s="89"/>
      <c r="G34" s="89"/>
    </row>
    <row r="35" spans="1:7" ht="19.5" customHeight="1">
      <c r="A35" s="150" t="s">
        <v>125</v>
      </c>
      <c r="B35" s="151">
        <f>B31+B33</f>
        <v>353.93</v>
      </c>
      <c r="C35" s="152" t="s">
        <v>126</v>
      </c>
      <c r="D35" s="89">
        <f>SUM(E35:G35)</f>
        <v>353.93</v>
      </c>
      <c r="E35" s="89">
        <v>353.93</v>
      </c>
      <c r="F35" s="89"/>
      <c r="G35" s="89"/>
    </row>
  </sheetData>
  <mergeCells count="8">
    <mergeCell ref="A2:G2"/>
    <mergeCell ref="A4:B4"/>
    <mergeCell ref="C4:G4"/>
    <mergeCell ref="D5:G5"/>
    <mergeCell ref="A5:A6"/>
    <mergeCell ref="B5:B6"/>
    <mergeCell ref="C5:C6"/>
    <mergeCell ref="A3:F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workbookViewId="0" topLeftCell="A1">
      <pane ySplit="6" topLeftCell="A7" activePane="topLeft" state="frozen"/>
      <selection pane="bottomLeft" activeCell="A1" sqref="A1"/>
    </sheetView>
  </sheetViews>
  <sheetFormatPr defaultColWidth="8.00390625" defaultRowHeight="14.25" customHeight="1"/>
  <cols>
    <col min="1" max="3" width="5.7109375" style="50" customWidth="1"/>
    <col min="4" max="4" width="31.421875" style="50" customWidth="1"/>
    <col min="5" max="7" width="17.140625" style="50" customWidth="1"/>
    <col min="8" max="8" width="17.140625" style="0" customWidth="1"/>
    <col min="9" max="9" width="17.140625" style="50" customWidth="1"/>
    <col min="10" max="10" width="8.00390625" style="0" hidden="1" customWidth="1"/>
  </cols>
  <sheetData>
    <row r="1" spans="1:10" ht="19.5" customHeight="1">
      <c r="A1" s="51"/>
      <c r="B1" s="51"/>
      <c r="C1" s="52"/>
      <c r="D1" s="53"/>
      <c r="E1" s="53"/>
      <c r="F1" s="53"/>
      <c r="G1" s="53"/>
      <c r="H1" s="156" t="s">
        <v>127</v>
      </c>
      <c r="I1" s="83"/>
    </row>
    <row r="2" spans="1:10" ht="19.5" customHeight="1">
      <c r="A2" s="84" t="s">
        <v>128</v>
      </c>
      <c r="B2" s="84"/>
      <c r="C2" s="84"/>
      <c r="D2" s="84"/>
      <c r="E2" s="84"/>
      <c r="F2" s="84"/>
      <c r="G2" s="84"/>
      <c r="H2" s="84"/>
      <c r="I2" s="157"/>
    </row>
    <row r="3" spans="1:10" ht="19.5" customHeight="1">
      <c r="A3" s="85" t="s">
        <v>3</v>
      </c>
      <c r="B3" s="107"/>
      <c r="C3" s="106"/>
      <c r="D3" s="107"/>
      <c r="E3" s="107"/>
      <c r="F3" s="107"/>
      <c r="G3" s="107"/>
      <c r="H3" s="158"/>
      <c r="I3" s="86" t="s">
        <v>4</v>
      </c>
    </row>
    <row r="4" spans="1:10" ht="19.5" customHeight="1">
      <c r="A4" s="159" t="s">
        <v>51</v>
      </c>
      <c r="B4" s="60"/>
      <c r="C4" s="61"/>
      <c r="D4" s="62" t="s">
        <v>52</v>
      </c>
      <c r="E4" s="62" t="s">
        <v>129</v>
      </c>
      <c r="F4" s="63" t="s">
        <v>112</v>
      </c>
      <c r="G4" s="63"/>
      <c r="H4" s="160"/>
      <c r="I4" s="68" t="s">
        <v>113</v>
      </c>
      <c r="J4" s="161" t="s">
        <v>51</v>
      </c>
    </row>
    <row r="5" spans="1:10" ht="19.5" customHeight="1">
      <c r="A5" s="87" t="s">
        <v>59</v>
      </c>
      <c r="B5" s="162" t="s">
        <v>60</v>
      </c>
      <c r="C5" s="163" t="s">
        <v>61</v>
      </c>
      <c r="D5" s="66"/>
      <c r="E5" s="66"/>
      <c r="F5" s="67" t="s">
        <v>130</v>
      </c>
      <c r="G5" s="67" t="s">
        <v>131</v>
      </c>
      <c r="H5" s="164" t="s">
        <v>132</v>
      </c>
      <c r="I5" s="68"/>
      <c r="J5" s="165"/>
    </row>
    <row r="6" spans="1:10" s="99" customFormat="1" ht="19.5" customHeight="1">
      <c r="A6" s="166"/>
      <c r="B6" s="166"/>
      <c r="C6" s="166"/>
      <c r="D6" s="123" t="s">
        <v>66</v>
      </c>
      <c r="E6" s="167">
        <f>F6+I6</f>
        <v>353.93</v>
      </c>
      <c r="F6" s="167">
        <f>SUM(G6:H6)</f>
        <v>304.29</v>
      </c>
      <c r="G6" s="167">
        <v>286.93</v>
      </c>
      <c r="H6" s="168">
        <v>17.36</v>
      </c>
      <c r="I6" s="167">
        <v>49.64</v>
      </c>
      <c r="J6" s="169"/>
    </row>
    <row r="7" spans="1:10" ht="19.5" customHeight="1">
      <c r="A7" s="166" t="s">
        <v>67</v>
      </c>
      <c r="B7" s="166"/>
      <c r="C7" s="166"/>
      <c r="D7" s="123" t="s">
        <v>68</v>
      </c>
      <c r="E7" s="167">
        <f>F7+I7</f>
        <v>0.64</v>
      </c>
      <c r="F7" s="167">
        <f>SUM(G7:H7)</f>
        <v>0</v>
      </c>
      <c r="G7" s="167">
        <v>0</v>
      </c>
      <c r="H7" s="170">
        <v>0</v>
      </c>
      <c r="I7" s="167">
        <v>0.64</v>
      </c>
      <c r="J7" s="171" t="s">
        <v>67</v>
      </c>
    </row>
    <row r="8" spans="1:10" ht="19.5" customHeight="1">
      <c r="A8" s="166"/>
      <c r="B8" s="166" t="s">
        <v>69</v>
      </c>
      <c r="C8" s="166"/>
      <c r="D8" s="123" t="s">
        <v>70</v>
      </c>
      <c r="E8" s="167">
        <f>F8+I8</f>
        <v>0.64</v>
      </c>
      <c r="F8" s="167">
        <f>SUM(G8:H8)</f>
        <v>0</v>
      </c>
      <c r="G8" s="167">
        <v>0</v>
      </c>
      <c r="H8" s="170">
        <v>0</v>
      </c>
      <c r="I8" s="167">
        <v>0.64</v>
      </c>
      <c r="J8" s="171" t="s">
        <v>71</v>
      </c>
    </row>
    <row r="9" spans="1:10" ht="19.5" customHeight="1">
      <c r="A9" s="166"/>
      <c r="B9" s="166"/>
      <c r="C9" s="166" t="s">
        <v>72</v>
      </c>
      <c r="D9" s="123" t="s">
        <v>73</v>
      </c>
      <c r="E9" s="167">
        <f>F9+I9</f>
        <v>0.64</v>
      </c>
      <c r="F9" s="167">
        <f>SUM(G9:H9)</f>
        <v>0</v>
      </c>
      <c r="G9" s="167">
        <v>0</v>
      </c>
      <c r="H9" s="170">
        <v>0</v>
      </c>
      <c r="I9" s="167">
        <v>0.64</v>
      </c>
      <c r="J9" s="171" t="s">
        <v>74</v>
      </c>
    </row>
    <row r="10" spans="1:10" ht="19.5" customHeight="1">
      <c r="A10" s="166" t="s">
        <v>75</v>
      </c>
      <c r="B10" s="166"/>
      <c r="C10" s="166"/>
      <c r="D10" s="123" t="s">
        <v>76</v>
      </c>
      <c r="E10" s="167">
        <f>F10+I10</f>
        <v>39.93</v>
      </c>
      <c r="F10" s="167">
        <f>SUM(G10:H10)</f>
        <v>39.93</v>
      </c>
      <c r="G10" s="167">
        <v>39.93</v>
      </c>
      <c r="H10" s="170">
        <v>0</v>
      </c>
      <c r="I10" s="167">
        <v>0</v>
      </c>
      <c r="J10" s="171" t="s">
        <v>75</v>
      </c>
    </row>
    <row r="11" spans="1:10" ht="19.5" customHeight="1">
      <c r="A11" s="166"/>
      <c r="B11" s="166" t="s">
        <v>77</v>
      </c>
      <c r="C11" s="166"/>
      <c r="D11" s="123" t="s">
        <v>78</v>
      </c>
      <c r="E11" s="167">
        <f>F11+I11</f>
        <v>39.6</v>
      </c>
      <c r="F11" s="167">
        <f>SUM(G11:H11)</f>
        <v>39.6</v>
      </c>
      <c r="G11" s="167">
        <v>39.6</v>
      </c>
      <c r="H11" s="170">
        <v>0</v>
      </c>
      <c r="I11" s="167">
        <v>0</v>
      </c>
      <c r="J11" s="171" t="s">
        <v>79</v>
      </c>
    </row>
    <row r="12" spans="1:10" ht="19.5" customHeight="1">
      <c r="A12" s="166"/>
      <c r="B12" s="166"/>
      <c r="C12" s="166" t="s">
        <v>77</v>
      </c>
      <c r="D12" s="123" t="s">
        <v>80</v>
      </c>
      <c r="E12" s="167">
        <f>F12+I12</f>
        <v>26.4</v>
      </c>
      <c r="F12" s="167">
        <f>SUM(G12:H12)</f>
        <v>26.4</v>
      </c>
      <c r="G12" s="167">
        <v>26.4</v>
      </c>
      <c r="H12" s="170">
        <v>0</v>
      </c>
      <c r="I12" s="167">
        <v>0</v>
      </c>
      <c r="J12" s="171" t="s">
        <v>81</v>
      </c>
    </row>
    <row r="13" spans="1:10" ht="19.5" customHeight="1">
      <c r="A13" s="166"/>
      <c r="B13" s="166"/>
      <c r="C13" s="166" t="s">
        <v>69</v>
      </c>
      <c r="D13" s="123" t="s">
        <v>82</v>
      </c>
      <c r="E13" s="167">
        <f>F13+I13</f>
        <v>13.2</v>
      </c>
      <c r="F13" s="167">
        <f>SUM(G13:H13)</f>
        <v>13.2</v>
      </c>
      <c r="G13" s="167">
        <v>13.2</v>
      </c>
      <c r="H13" s="170">
        <v>0</v>
      </c>
      <c r="I13" s="167">
        <v>0</v>
      </c>
      <c r="J13" s="171" t="s">
        <v>83</v>
      </c>
    </row>
    <row r="14" spans="1:10" ht="19.5" customHeight="1">
      <c r="A14" s="166"/>
      <c r="B14" s="166" t="s">
        <v>84</v>
      </c>
      <c r="C14" s="166"/>
      <c r="D14" s="123" t="s">
        <v>85</v>
      </c>
      <c r="E14" s="167">
        <f>F14+I14</f>
        <v>0.33</v>
      </c>
      <c r="F14" s="167">
        <f>SUM(G14:H14)</f>
        <v>0.33</v>
      </c>
      <c r="G14" s="167">
        <v>0.33</v>
      </c>
      <c r="H14" s="170">
        <v>0</v>
      </c>
      <c r="I14" s="167">
        <v>0</v>
      </c>
      <c r="J14" s="171" t="s">
        <v>86</v>
      </c>
    </row>
    <row r="15" spans="1:10" ht="19.5" customHeight="1">
      <c r="A15" s="166"/>
      <c r="B15" s="166"/>
      <c r="C15" s="166" t="s">
        <v>84</v>
      </c>
      <c r="D15" s="123" t="s">
        <v>87</v>
      </c>
      <c r="E15" s="167">
        <f>F15+I15</f>
        <v>0.33</v>
      </c>
      <c r="F15" s="167">
        <f>SUM(G15:H15)</f>
        <v>0.33</v>
      </c>
      <c r="G15" s="167">
        <v>0.33</v>
      </c>
      <c r="H15" s="170">
        <v>0</v>
      </c>
      <c r="I15" s="167">
        <v>0</v>
      </c>
      <c r="J15" s="171" t="s">
        <v>88</v>
      </c>
    </row>
    <row r="16" spans="1:10" ht="19.5" customHeight="1">
      <c r="A16" s="166" t="s">
        <v>89</v>
      </c>
      <c r="B16" s="166"/>
      <c r="C16" s="166"/>
      <c r="D16" s="123" t="s">
        <v>90</v>
      </c>
      <c r="E16" s="167">
        <f>F16+I16</f>
        <v>12.05</v>
      </c>
      <c r="F16" s="167">
        <f>SUM(G16:H16)</f>
        <v>12.05</v>
      </c>
      <c r="G16" s="167">
        <v>12.05</v>
      </c>
      <c r="H16" s="170">
        <v>0</v>
      </c>
      <c r="I16" s="167">
        <v>0</v>
      </c>
      <c r="J16" s="171" t="s">
        <v>89</v>
      </c>
    </row>
    <row r="17" spans="1:10" ht="19.5" customHeight="1">
      <c r="A17" s="166"/>
      <c r="B17" s="166" t="s">
        <v>91</v>
      </c>
      <c r="C17" s="166"/>
      <c r="D17" s="123" t="s">
        <v>92</v>
      </c>
      <c r="E17" s="167">
        <f>F17+I17</f>
        <v>12.05</v>
      </c>
      <c r="F17" s="167">
        <f>SUM(G17:H17)</f>
        <v>12.05</v>
      </c>
      <c r="G17" s="167">
        <v>12.05</v>
      </c>
      <c r="H17" s="170">
        <v>0</v>
      </c>
      <c r="I17" s="167">
        <v>0</v>
      </c>
      <c r="J17" s="171" t="s">
        <v>93</v>
      </c>
    </row>
    <row r="18" spans="1:10" ht="19.5" customHeight="1">
      <c r="A18" s="166"/>
      <c r="B18" s="166"/>
      <c r="C18" s="166" t="s">
        <v>94</v>
      </c>
      <c r="D18" s="123" t="s">
        <v>95</v>
      </c>
      <c r="E18" s="167">
        <f>F18+I18</f>
        <v>12.05</v>
      </c>
      <c r="F18" s="167">
        <f>SUM(G18:H18)</f>
        <v>12.05</v>
      </c>
      <c r="G18" s="167">
        <v>12.05</v>
      </c>
      <c r="H18" s="170">
        <v>0</v>
      </c>
      <c r="I18" s="167">
        <v>0</v>
      </c>
      <c r="J18" s="171" t="s">
        <v>96</v>
      </c>
    </row>
    <row r="19" spans="1:10" ht="19.5" customHeight="1">
      <c r="A19" s="166" t="s">
        <v>97</v>
      </c>
      <c r="B19" s="166"/>
      <c r="C19" s="166"/>
      <c r="D19" s="123" t="s">
        <v>98</v>
      </c>
      <c r="E19" s="167">
        <f>F19+I19</f>
        <v>277.27</v>
      </c>
      <c r="F19" s="167">
        <f>SUM(G19:H19)</f>
        <v>228.27</v>
      </c>
      <c r="G19" s="167">
        <v>210.91</v>
      </c>
      <c r="H19" s="170">
        <v>17.36</v>
      </c>
      <c r="I19" s="167">
        <v>49</v>
      </c>
      <c r="J19" s="171" t="s">
        <v>97</v>
      </c>
    </row>
    <row r="20" spans="1:10" ht="19.5" customHeight="1">
      <c r="A20" s="166"/>
      <c r="B20" s="166" t="s">
        <v>72</v>
      </c>
      <c r="C20" s="166"/>
      <c r="D20" s="123" t="s">
        <v>99</v>
      </c>
      <c r="E20" s="167">
        <f>F20+I20</f>
        <v>277.27</v>
      </c>
      <c r="F20" s="167">
        <f>SUM(G20:H20)</f>
        <v>228.27</v>
      </c>
      <c r="G20" s="167">
        <v>210.91</v>
      </c>
      <c r="H20" s="170">
        <v>17.36</v>
      </c>
      <c r="I20" s="167">
        <v>49</v>
      </c>
      <c r="J20" s="171" t="s">
        <v>100</v>
      </c>
    </row>
    <row r="21" spans="1:10" ht="19.5" customHeight="1">
      <c r="A21" s="166"/>
      <c r="B21" s="166"/>
      <c r="C21" s="166" t="s">
        <v>94</v>
      </c>
      <c r="D21" s="123" t="s">
        <v>101</v>
      </c>
      <c r="E21" s="167">
        <f>F21+I21</f>
        <v>228.27</v>
      </c>
      <c r="F21" s="167">
        <f>SUM(G21:H21)</f>
        <v>228.27</v>
      </c>
      <c r="G21" s="167">
        <v>210.91</v>
      </c>
      <c r="H21" s="170">
        <v>17.36</v>
      </c>
      <c r="I21" s="167">
        <v>0</v>
      </c>
      <c r="J21" s="171" t="s">
        <v>102</v>
      </c>
    </row>
    <row r="22" spans="1:10" ht="19.5" customHeight="1">
      <c r="A22" s="166"/>
      <c r="B22" s="166"/>
      <c r="C22" s="166" t="s">
        <v>72</v>
      </c>
      <c r="D22" s="123" t="s">
        <v>73</v>
      </c>
      <c r="E22" s="167">
        <f>F22+I22</f>
        <v>49</v>
      </c>
      <c r="F22" s="167">
        <f>SUM(G22:H22)</f>
        <v>0</v>
      </c>
      <c r="G22" s="167">
        <v>0</v>
      </c>
      <c r="H22" s="170">
        <v>0</v>
      </c>
      <c r="I22" s="167">
        <v>49</v>
      </c>
      <c r="J22" s="171" t="s">
        <v>103</v>
      </c>
    </row>
    <row r="23" spans="1:10" ht="19.5" customHeight="1">
      <c r="A23" s="166" t="s">
        <v>104</v>
      </c>
      <c r="B23" s="166"/>
      <c r="C23" s="166"/>
      <c r="D23" s="123" t="s">
        <v>105</v>
      </c>
      <c r="E23" s="167">
        <f>F23+I23</f>
        <v>24.04</v>
      </c>
      <c r="F23" s="167">
        <f>SUM(G23:H23)</f>
        <v>24.04</v>
      </c>
      <c r="G23" s="167">
        <v>24.04</v>
      </c>
      <c r="H23" s="170">
        <v>0</v>
      </c>
      <c r="I23" s="167">
        <v>0</v>
      </c>
      <c r="J23" s="171" t="s">
        <v>104</v>
      </c>
    </row>
    <row r="24" spans="1:10" ht="19.5" customHeight="1">
      <c r="A24" s="166"/>
      <c r="B24" s="166" t="s">
        <v>72</v>
      </c>
      <c r="C24" s="166"/>
      <c r="D24" s="123" t="s">
        <v>106</v>
      </c>
      <c r="E24" s="167">
        <f>F24+I24</f>
        <v>24.04</v>
      </c>
      <c r="F24" s="167">
        <f>SUM(G24:H24)</f>
        <v>24.04</v>
      </c>
      <c r="G24" s="167">
        <v>24.04</v>
      </c>
      <c r="H24" s="170">
        <v>0</v>
      </c>
      <c r="I24" s="167">
        <v>0</v>
      </c>
      <c r="J24" s="171" t="s">
        <v>107</v>
      </c>
    </row>
    <row r="25" spans="1:10" ht="19.5" customHeight="1">
      <c r="A25" s="166"/>
      <c r="B25" s="166"/>
      <c r="C25" s="166" t="s">
        <v>94</v>
      </c>
      <c r="D25" s="123" t="s">
        <v>108</v>
      </c>
      <c r="E25" s="167">
        <f>F25+I25</f>
        <v>24.04</v>
      </c>
      <c r="F25" s="167">
        <f>SUM(G25:H25)</f>
        <v>24.04</v>
      </c>
      <c r="G25" s="167">
        <v>24.04</v>
      </c>
      <c r="H25" s="170">
        <v>0</v>
      </c>
      <c r="I25" s="167">
        <v>0</v>
      </c>
      <c r="J25" s="171" t="s">
        <v>109</v>
      </c>
    </row>
  </sheetData>
  <mergeCells count="9">
    <mergeCell ref="A2:I2"/>
    <mergeCell ref="F4:H4"/>
    <mergeCell ref="D4:D5"/>
    <mergeCell ref="E4:E5"/>
    <mergeCell ref="I4:I5"/>
    <mergeCell ref="A3:H3"/>
    <mergeCell ref="H1:I1"/>
    <mergeCell ref="A4:C4"/>
    <mergeCell ref="J4:J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workbookViewId="0" topLeftCell="A1">
      <pane ySplit="5" topLeftCell="A6" activePane="topLeft" state="frozen"/>
      <selection pane="bottomLeft" activeCell="A1" sqref="A1:J1"/>
    </sheetView>
  </sheetViews>
  <sheetFormatPr defaultColWidth="7.8515625" defaultRowHeight="14.25" customHeight="1"/>
  <cols>
    <col min="1" max="1" width="5.7109375" style="50" customWidth="1"/>
    <col min="2" max="2" width="5.7109375" style="0" customWidth="1"/>
    <col min="3" max="3" width="27.8515625" style="50" customWidth="1"/>
    <col min="4" max="4" width="7.8515625" style="50" hidden="1" customWidth="1"/>
    <col min="5" max="6" width="5.7109375" style="0" customWidth="1"/>
    <col min="7" max="7" width="27.8515625" style="0" customWidth="1"/>
    <col min="8" max="10" width="15.00390625" style="50" customWidth="1"/>
  </cols>
  <sheetData>
    <row r="1" spans="1:10" ht="19.5" customHeight="1">
      <c r="A1" s="83" t="s">
        <v>133</v>
      </c>
      <c r="B1" s="83"/>
      <c r="C1" s="131"/>
      <c r="D1" s="131"/>
      <c r="E1" s="83"/>
      <c r="F1" s="83"/>
      <c r="G1" s="83"/>
      <c r="H1" s="131"/>
      <c r="I1" s="131"/>
      <c r="J1" s="131"/>
    </row>
    <row r="2" spans="1:10" ht="19.5" customHeight="1">
      <c r="A2" s="84" t="s">
        <v>134</v>
      </c>
      <c r="B2" s="84"/>
      <c r="C2" s="132"/>
      <c r="D2" s="132"/>
      <c r="E2" s="84"/>
      <c r="F2" s="84"/>
      <c r="G2" s="84"/>
      <c r="H2" s="132"/>
      <c r="I2" s="132"/>
      <c r="J2" s="132"/>
    </row>
    <row r="3" spans="1:10" ht="19.5" customHeight="1">
      <c r="A3" s="106" t="s">
        <v>3</v>
      </c>
      <c r="B3" s="172"/>
      <c r="C3" s="106"/>
      <c r="D3" s="106"/>
      <c r="E3" s="172"/>
      <c r="F3" s="172"/>
      <c r="G3" s="172"/>
      <c r="H3" s="106"/>
      <c r="I3" s="106"/>
      <c r="J3" s="86" t="s">
        <v>4</v>
      </c>
    </row>
    <row r="4" spans="1:10" ht="19.5" customHeight="1">
      <c r="A4" s="149" t="s">
        <v>51</v>
      </c>
      <c r="B4" s="173"/>
      <c r="C4" s="174" t="s">
        <v>135</v>
      </c>
      <c r="D4" s="175" t="s">
        <v>136</v>
      </c>
      <c r="E4" s="149" t="s">
        <v>51</v>
      </c>
      <c r="F4" s="176"/>
      <c r="G4" s="174" t="s">
        <v>137</v>
      </c>
      <c r="H4" s="175" t="s">
        <v>138</v>
      </c>
      <c r="I4" s="175" t="s">
        <v>112</v>
      </c>
      <c r="J4" s="175" t="s">
        <v>113</v>
      </c>
    </row>
    <row r="5" spans="1:10" ht="19.5" customHeight="1">
      <c r="A5" s="177" t="s">
        <v>59</v>
      </c>
      <c r="B5" s="178" t="s">
        <v>60</v>
      </c>
      <c r="C5" s="175" t="s">
        <v>139</v>
      </c>
      <c r="D5" s="174"/>
      <c r="E5" s="177" t="s">
        <v>59</v>
      </c>
      <c r="F5" s="179" t="s">
        <v>60</v>
      </c>
      <c r="G5" s="175" t="s">
        <v>139</v>
      </c>
      <c r="H5" s="174" t="s">
        <v>62</v>
      </c>
      <c r="I5" s="174" t="s">
        <v>131</v>
      </c>
      <c r="J5" s="174" t="s">
        <v>132</v>
      </c>
    </row>
    <row r="6" spans="1:10" s="99" customFormat="1" ht="19.5" customHeight="1">
      <c r="A6" s="139"/>
      <c r="B6" s="121"/>
      <c r="C6" s="140" t="s">
        <v>53</v>
      </c>
      <c r="D6" s="180"/>
      <c r="E6" s="139"/>
      <c r="F6" s="127"/>
      <c r="G6" s="140"/>
      <c r="H6" s="141">
        <f>I6+J6</f>
        <v>304.29</v>
      </c>
      <c r="I6" s="141" t="s">
        <v>140</v>
      </c>
      <c r="J6" s="141" t="s">
        <v>141</v>
      </c>
    </row>
    <row r="7" spans="1:10" ht="19.5" customHeight="1">
      <c r="A7" s="139" t="s">
        <v>142</v>
      </c>
      <c r="B7" s="127"/>
      <c r="C7" s="140" t="s">
        <v>143</v>
      </c>
      <c r="D7" s="180"/>
      <c r="E7" s="139" t="s">
        <v>144</v>
      </c>
      <c r="F7" s="127"/>
      <c r="G7" s="140" t="s">
        <v>145</v>
      </c>
      <c r="H7" s="141">
        <f>I7+J7</f>
        <v>278.94</v>
      </c>
      <c r="I7" s="141" t="s">
        <v>146</v>
      </c>
      <c r="J7" s="141">
        <v>0</v>
      </c>
    </row>
    <row r="8" spans="1:10" ht="19.5" customHeight="1">
      <c r="A8" s="139" t="s">
        <v>142</v>
      </c>
      <c r="B8" s="127" t="s">
        <v>94</v>
      </c>
      <c r="C8" s="140" t="s">
        <v>147</v>
      </c>
      <c r="D8" s="180"/>
      <c r="E8" s="139" t="s">
        <v>144</v>
      </c>
      <c r="F8" s="127" t="s">
        <v>94</v>
      </c>
      <c r="G8" s="140" t="s">
        <v>148</v>
      </c>
      <c r="H8" s="141">
        <f>I8+J8</f>
        <v>89.18</v>
      </c>
      <c r="I8" s="141" t="s">
        <v>149</v>
      </c>
      <c r="J8" s="141">
        <v>0</v>
      </c>
    </row>
    <row r="9" spans="1:10" ht="19.5" customHeight="1">
      <c r="A9" s="139" t="s">
        <v>142</v>
      </c>
      <c r="B9" s="127" t="s">
        <v>72</v>
      </c>
      <c r="C9" s="140" t="s">
        <v>150</v>
      </c>
      <c r="D9" s="180"/>
      <c r="E9" s="139" t="s">
        <v>144</v>
      </c>
      <c r="F9" s="127" t="s">
        <v>94</v>
      </c>
      <c r="G9" s="140" t="s">
        <v>148</v>
      </c>
      <c r="H9" s="141">
        <f>I9+J9</f>
        <v>94.81</v>
      </c>
      <c r="I9" s="141" t="s">
        <v>151</v>
      </c>
      <c r="J9" s="141">
        <v>0</v>
      </c>
    </row>
    <row r="10" spans="1:10" ht="19.5" customHeight="1">
      <c r="A10" s="139" t="s">
        <v>142</v>
      </c>
      <c r="B10" s="127" t="s">
        <v>152</v>
      </c>
      <c r="C10" s="140" t="s">
        <v>153</v>
      </c>
      <c r="D10" s="180"/>
      <c r="E10" s="139" t="s">
        <v>144</v>
      </c>
      <c r="F10" s="127" t="s">
        <v>94</v>
      </c>
      <c r="G10" s="140" t="s">
        <v>148</v>
      </c>
      <c r="H10" s="141">
        <f>I10+J10</f>
        <v>18.92</v>
      </c>
      <c r="I10" s="141" t="s">
        <v>154</v>
      </c>
      <c r="J10" s="141">
        <v>0</v>
      </c>
    </row>
    <row r="11" spans="1:10" ht="19.5" customHeight="1">
      <c r="A11" s="139" t="s">
        <v>142</v>
      </c>
      <c r="B11" s="127" t="s">
        <v>155</v>
      </c>
      <c r="C11" s="140" t="s">
        <v>156</v>
      </c>
      <c r="D11" s="180"/>
      <c r="E11" s="139" t="s">
        <v>144</v>
      </c>
      <c r="F11" s="127" t="s">
        <v>72</v>
      </c>
      <c r="G11" s="140" t="s">
        <v>157</v>
      </c>
      <c r="H11" s="141">
        <f>I11+J11</f>
        <v>26.4</v>
      </c>
      <c r="I11" s="141" t="s">
        <v>158</v>
      </c>
      <c r="J11" s="141">
        <v>0</v>
      </c>
    </row>
    <row r="12" spans="1:10" ht="19.5" customHeight="1">
      <c r="A12" s="139" t="s">
        <v>142</v>
      </c>
      <c r="B12" s="127" t="s">
        <v>159</v>
      </c>
      <c r="C12" s="140" t="s">
        <v>160</v>
      </c>
      <c r="D12" s="180"/>
      <c r="E12" s="139" t="s">
        <v>144</v>
      </c>
      <c r="F12" s="127" t="s">
        <v>72</v>
      </c>
      <c r="G12" s="140" t="s">
        <v>157</v>
      </c>
      <c r="H12" s="141">
        <f>I12+J12</f>
        <v>13.2</v>
      </c>
      <c r="I12" s="141" t="s">
        <v>161</v>
      </c>
      <c r="J12" s="141">
        <v>0</v>
      </c>
    </row>
    <row r="13" spans="1:10" ht="19.5" customHeight="1">
      <c r="A13" s="139" t="s">
        <v>142</v>
      </c>
      <c r="B13" s="127" t="s">
        <v>162</v>
      </c>
      <c r="C13" s="140" t="s">
        <v>163</v>
      </c>
      <c r="D13" s="180"/>
      <c r="E13" s="139" t="s">
        <v>144</v>
      </c>
      <c r="F13" s="127" t="s">
        <v>72</v>
      </c>
      <c r="G13" s="140" t="s">
        <v>157</v>
      </c>
      <c r="H13" s="141">
        <f>I13+J13</f>
        <v>12.05</v>
      </c>
      <c r="I13" s="141" t="s">
        <v>164</v>
      </c>
      <c r="J13" s="141">
        <v>0</v>
      </c>
    </row>
    <row r="14" spans="1:10" ht="19.5" customHeight="1">
      <c r="A14" s="139" t="s">
        <v>142</v>
      </c>
      <c r="B14" s="127" t="s">
        <v>165</v>
      </c>
      <c r="C14" s="140" t="s">
        <v>166</v>
      </c>
      <c r="D14" s="180"/>
      <c r="E14" s="139" t="s">
        <v>144</v>
      </c>
      <c r="F14" s="127" t="s">
        <v>72</v>
      </c>
      <c r="G14" s="140" t="s">
        <v>157</v>
      </c>
      <c r="H14" s="141">
        <f>I14+J14</f>
        <v>0.33</v>
      </c>
      <c r="I14" s="141" t="s">
        <v>167</v>
      </c>
      <c r="J14" s="141">
        <v>0</v>
      </c>
    </row>
    <row r="15" spans="1:10" ht="19.5" customHeight="1">
      <c r="A15" s="139" t="s">
        <v>142</v>
      </c>
      <c r="B15" s="127" t="s">
        <v>168</v>
      </c>
      <c r="C15" s="140" t="s">
        <v>169</v>
      </c>
      <c r="D15" s="180"/>
      <c r="E15" s="139" t="s">
        <v>144</v>
      </c>
      <c r="F15" s="127" t="s">
        <v>152</v>
      </c>
      <c r="G15" s="140" t="s">
        <v>169</v>
      </c>
      <c r="H15" s="141">
        <f>I15+J15</f>
        <v>24.04</v>
      </c>
      <c r="I15" s="141" t="s">
        <v>170</v>
      </c>
      <c r="J15" s="141">
        <v>0</v>
      </c>
    </row>
    <row r="16" spans="1:10" ht="19.5" customHeight="1">
      <c r="A16" s="139" t="s">
        <v>142</v>
      </c>
      <c r="B16" s="127" t="s">
        <v>84</v>
      </c>
      <c r="C16" s="140" t="s">
        <v>171</v>
      </c>
      <c r="D16" s="180"/>
      <c r="E16" s="139" t="s">
        <v>144</v>
      </c>
      <c r="F16" s="127" t="s">
        <v>84</v>
      </c>
      <c r="G16" s="140" t="s">
        <v>171</v>
      </c>
      <c r="H16" s="141">
        <f>I16+J16</f>
        <v>0.01</v>
      </c>
      <c r="I16" s="141" t="s">
        <v>172</v>
      </c>
      <c r="J16" s="141">
        <v>0</v>
      </c>
    </row>
    <row r="17" spans="1:10" ht="19.5" customHeight="1">
      <c r="A17" s="139" t="s">
        <v>173</v>
      </c>
      <c r="B17" s="127"/>
      <c r="C17" s="140" t="s">
        <v>174</v>
      </c>
      <c r="D17" s="180"/>
      <c r="E17" s="139" t="s">
        <v>175</v>
      </c>
      <c r="F17" s="127"/>
      <c r="G17" s="140" t="s">
        <v>176</v>
      </c>
      <c r="H17" s="141">
        <f>I17+J17</f>
        <v>17.36</v>
      </c>
      <c r="I17" s="141">
        <v>0</v>
      </c>
      <c r="J17" s="141" t="s">
        <v>141</v>
      </c>
    </row>
    <row r="18" spans="1:10" ht="19.5" customHeight="1">
      <c r="A18" s="139" t="s">
        <v>173</v>
      </c>
      <c r="B18" s="127" t="s">
        <v>177</v>
      </c>
      <c r="C18" s="140" t="s">
        <v>178</v>
      </c>
      <c r="D18" s="180"/>
      <c r="E18" s="139" t="s">
        <v>175</v>
      </c>
      <c r="F18" s="127" t="s">
        <v>94</v>
      </c>
      <c r="G18" s="140" t="s">
        <v>179</v>
      </c>
      <c r="H18" s="141">
        <f>I18+J18</f>
        <v>3.74</v>
      </c>
      <c r="I18" s="141">
        <v>0</v>
      </c>
      <c r="J18" s="141" t="s">
        <v>180</v>
      </c>
    </row>
    <row r="19" spans="1:10" ht="19.5" customHeight="1">
      <c r="A19" s="139" t="s">
        <v>173</v>
      </c>
      <c r="B19" s="127" t="s">
        <v>181</v>
      </c>
      <c r="C19" s="140" t="s">
        <v>182</v>
      </c>
      <c r="D19" s="180"/>
      <c r="E19" s="139" t="s">
        <v>175</v>
      </c>
      <c r="F19" s="127" t="s">
        <v>94</v>
      </c>
      <c r="G19" s="140" t="s">
        <v>179</v>
      </c>
      <c r="H19" s="141">
        <f>I19+J19</f>
        <v>13.62</v>
      </c>
      <c r="I19" s="141">
        <v>0</v>
      </c>
      <c r="J19" s="141" t="s">
        <v>183</v>
      </c>
    </row>
    <row r="20" spans="1:10" ht="19.5" customHeight="1">
      <c r="A20" s="139" t="s">
        <v>184</v>
      </c>
      <c r="B20" s="127"/>
      <c r="C20" s="140" t="s">
        <v>185</v>
      </c>
      <c r="D20" s="180"/>
      <c r="E20" s="139" t="s">
        <v>186</v>
      </c>
      <c r="F20" s="127"/>
      <c r="G20" s="140" t="s">
        <v>187</v>
      </c>
      <c r="H20" s="141">
        <f>I20+J20</f>
        <v>7.99</v>
      </c>
      <c r="I20" s="141" t="s">
        <v>188</v>
      </c>
      <c r="J20" s="141">
        <v>0</v>
      </c>
    </row>
    <row r="21" spans="1:10" ht="19.5" customHeight="1">
      <c r="A21" s="139" t="s">
        <v>184</v>
      </c>
      <c r="B21" s="127" t="s">
        <v>77</v>
      </c>
      <c r="C21" s="140" t="s">
        <v>189</v>
      </c>
      <c r="D21" s="180"/>
      <c r="E21" s="139" t="s">
        <v>186</v>
      </c>
      <c r="F21" s="127" t="s">
        <v>94</v>
      </c>
      <c r="G21" s="140" t="s">
        <v>190</v>
      </c>
      <c r="H21" s="141">
        <f>I21+J21</f>
        <v>2.99</v>
      </c>
      <c r="I21" s="141" t="s">
        <v>191</v>
      </c>
      <c r="J21" s="141">
        <v>0</v>
      </c>
    </row>
    <row r="22" spans="1:10" ht="19.5" customHeight="1">
      <c r="A22" s="139" t="s">
        <v>184</v>
      </c>
      <c r="B22" s="127" t="s">
        <v>159</v>
      </c>
      <c r="C22" s="140" t="s">
        <v>192</v>
      </c>
      <c r="D22" s="180"/>
      <c r="E22" s="139" t="s">
        <v>186</v>
      </c>
      <c r="F22" s="127" t="s">
        <v>94</v>
      </c>
      <c r="G22" s="140" t="s">
        <v>190</v>
      </c>
      <c r="H22" s="141">
        <f>I22+J22</f>
        <v>5</v>
      </c>
      <c r="I22" s="141" t="s">
        <v>193</v>
      </c>
      <c r="J22" s="141">
        <v>0</v>
      </c>
    </row>
  </sheetData>
  <mergeCells count="9">
    <mergeCell ref="A1:J1"/>
    <mergeCell ref="A2:J2"/>
    <mergeCell ref="A3:I3"/>
    <mergeCell ref="D4:D5"/>
    <mergeCell ref="A4:B4"/>
    <mergeCell ref="C4:C5"/>
    <mergeCell ref="E4:F4"/>
    <mergeCell ref="G4:G5"/>
    <mergeCell ref="H4:J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showGridLines="0" workbookViewId="0" topLeftCell="A1">
      <selection activeCell="A1" sqref="A1"/>
    </sheetView>
  </sheetViews>
  <sheetFormatPr defaultColWidth="8.00390625" defaultRowHeight="14.25" customHeight="1"/>
  <cols>
    <col min="1" max="1" width="12.421875" style="50" customWidth="1"/>
    <col min="2" max="2" width="14.00390625" style="50" customWidth="1"/>
    <col min="3" max="7" width="12.421875" style="0" customWidth="1"/>
    <col min="8" max="8" width="13.421875" style="0" customWidth="1"/>
    <col min="9" max="10" width="12.421875" style="0" customWidth="1"/>
    <col min="11" max="12" width="12.421875" style="50" customWidth="1"/>
    <col min="13" max="15" width="8.00390625" style="50" hidden="1" customWidth="1"/>
  </cols>
  <sheetData>
    <row r="1" spans="1:15" ht="19.5" customHeight="1">
      <c r="A1" s="50"/>
      <c r="B1" s="51"/>
      <c r="K1" s="52"/>
      <c r="L1" s="83" t="s">
        <v>194</v>
      </c>
      <c r="M1" s="54"/>
      <c r="N1" s="54"/>
      <c r="O1" s="54"/>
    </row>
    <row r="2" spans="1:15" ht="19.5" customHeight="1">
      <c r="A2" s="181" t="s">
        <v>195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56"/>
      <c r="O2" s="56"/>
    </row>
    <row r="3" spans="1:15" ht="19.5" customHeight="1">
      <c r="A3" s="106" t="s">
        <v>3</v>
      </c>
      <c r="B3" s="106"/>
      <c r="C3" s="172"/>
      <c r="D3" s="172"/>
      <c r="E3" s="172"/>
      <c r="F3" s="172"/>
      <c r="G3" s="172"/>
      <c r="H3" s="172"/>
      <c r="I3" s="172"/>
      <c r="J3" s="172"/>
      <c r="K3" s="106"/>
      <c r="L3" s="86" t="s">
        <v>4</v>
      </c>
      <c r="M3" s="58"/>
      <c r="N3" s="58"/>
      <c r="O3" s="58"/>
    </row>
    <row r="4" spans="1:15" ht="19.5" customHeight="1">
      <c r="A4" s="178" t="s">
        <v>196</v>
      </c>
      <c r="B4" s="182"/>
      <c r="C4" s="182"/>
      <c r="D4" s="182"/>
      <c r="E4" s="182"/>
      <c r="F4" s="182"/>
      <c r="G4" s="179" t="s">
        <v>197</v>
      </c>
      <c r="H4" s="183"/>
      <c r="I4" s="183"/>
      <c r="J4" s="183"/>
      <c r="K4" s="183"/>
      <c r="L4" s="183"/>
      <c r="M4" s="50"/>
      <c r="N4" s="50"/>
      <c r="O4" s="50"/>
    </row>
    <row r="5" spans="1:15" ht="19.5" customHeight="1">
      <c r="A5" s="177" t="s">
        <v>53</v>
      </c>
      <c r="B5" s="184" t="s">
        <v>198</v>
      </c>
      <c r="C5" s="178" t="s">
        <v>199</v>
      </c>
      <c r="D5" s="182"/>
      <c r="E5" s="182"/>
      <c r="F5" s="185" t="s">
        <v>200</v>
      </c>
      <c r="G5" s="177" t="s">
        <v>53</v>
      </c>
      <c r="H5" s="184" t="s">
        <v>198</v>
      </c>
      <c r="I5" s="179" t="s">
        <v>199</v>
      </c>
      <c r="J5" s="183"/>
      <c r="K5" s="183"/>
      <c r="L5" s="186" t="s">
        <v>200</v>
      </c>
      <c r="M5" s="60"/>
      <c r="N5" s="60"/>
      <c r="O5" s="60"/>
    </row>
    <row r="6" spans="1:15" ht="30" customHeight="1">
      <c r="A6" s="177"/>
      <c r="B6" s="184"/>
      <c r="C6" s="185" t="s">
        <v>62</v>
      </c>
      <c r="D6" s="185" t="s">
        <v>201</v>
      </c>
      <c r="E6" s="185" t="s">
        <v>202</v>
      </c>
      <c r="F6" s="185"/>
      <c r="G6" s="177"/>
      <c r="H6" s="184"/>
      <c r="I6" s="186" t="s">
        <v>62</v>
      </c>
      <c r="J6" s="186" t="s">
        <v>201</v>
      </c>
      <c r="K6" s="186" t="s">
        <v>202</v>
      </c>
      <c r="L6" s="186"/>
      <c r="M6" s="62"/>
      <c r="N6" s="62" t="s">
        <v>203</v>
      </c>
      <c r="O6" s="62" t="s">
        <v>204</v>
      </c>
    </row>
    <row r="7" spans="1:15" s="99" customFormat="1" ht="22.5" customHeight="1">
      <c r="A7" s="187">
        <f>B7+C7+F7</f>
        <v>0</v>
      </c>
      <c r="B7" s="188">
        <v>0</v>
      </c>
      <c r="C7" s="187">
        <f>D7+E7</f>
        <v>0</v>
      </c>
      <c r="D7" s="188">
        <v>0</v>
      </c>
      <c r="E7" s="188">
        <v>0</v>
      </c>
      <c r="F7" s="188">
        <v>0</v>
      </c>
      <c r="G7" s="189">
        <f>H7+I7+L7</f>
        <v>0</v>
      </c>
      <c r="H7" s="189">
        <v>0</v>
      </c>
      <c r="I7" s="190">
        <f>J7+K7</f>
        <v>0</v>
      </c>
      <c r="J7" s="190">
        <v>0</v>
      </c>
      <c r="K7" s="190">
        <v>0</v>
      </c>
      <c r="L7" s="190">
        <v>0</v>
      </c>
      <c r="M7" s="191">
        <v>0</v>
      </c>
      <c r="N7" s="191">
        <v>0</v>
      </c>
      <c r="O7" s="191">
        <v>0</v>
      </c>
    </row>
  </sheetData>
  <mergeCells count="12">
    <mergeCell ref="A2:M2"/>
    <mergeCell ref="A3:K3"/>
    <mergeCell ref="B5:B6"/>
    <mergeCell ref="A5:A6"/>
    <mergeCell ref="C5:E5"/>
    <mergeCell ref="F5:F6"/>
    <mergeCell ref="A4:F4"/>
    <mergeCell ref="H5:H6"/>
    <mergeCell ref="G5:G6"/>
    <mergeCell ref="I5:K5"/>
    <mergeCell ref="L5:L6"/>
    <mergeCell ref="G4:L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showGridLines="0" workbookViewId="0" topLeftCell="A1">
      <pane ySplit="6" topLeftCell="A7" activePane="topLeft" state="frozen"/>
      <selection pane="bottomLeft" activeCell="A1" sqref="A1"/>
    </sheetView>
  </sheetViews>
  <sheetFormatPr defaultColWidth="8.00390625" defaultRowHeight="14.25" customHeight="1"/>
  <cols>
    <col min="1" max="3" width="4.421875" style="50" customWidth="1"/>
    <col min="4" max="4" width="45.7109375" style="50" customWidth="1"/>
    <col min="5" max="8" width="15.00390625" style="50" customWidth="1"/>
    <col min="9" max="11" width="8.00390625" style="50" hidden="1" customWidth="1"/>
    <col min="12" max="12" width="15.00390625" style="50" customWidth="1"/>
    <col min="13" max="13" width="8.00390625" style="0" hidden="1" customWidth="1"/>
  </cols>
  <sheetData>
    <row r="1" spans="1:13" ht="19.5" customHeight="1">
      <c r="A1" s="51"/>
      <c r="B1" s="51"/>
      <c r="C1" s="52"/>
      <c r="D1" s="53"/>
      <c r="E1" s="53"/>
      <c r="F1" s="53"/>
      <c r="G1" s="53"/>
      <c r="H1" s="53"/>
      <c r="I1" s="53"/>
      <c r="J1" s="53"/>
      <c r="K1" s="53"/>
      <c r="L1" s="83" t="s">
        <v>205</v>
      </c>
    </row>
    <row r="2" spans="1:13" ht="19.5" customHeight="1">
      <c r="A2" s="84" t="s">
        <v>206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157"/>
    </row>
    <row r="3" spans="1:13" ht="19.5" customHeight="1">
      <c r="A3" s="85" t="s">
        <v>3</v>
      </c>
      <c r="B3" s="107"/>
      <c r="C3" s="106"/>
      <c r="D3" s="107"/>
      <c r="E3" s="107"/>
      <c r="F3" s="107"/>
      <c r="G3" s="107"/>
      <c r="H3" s="107"/>
      <c r="I3" s="58"/>
      <c r="J3" s="58"/>
      <c r="K3" s="58"/>
      <c r="L3" s="86" t="s">
        <v>4</v>
      </c>
    </row>
    <row r="4" spans="1:13" ht="19.5" customHeight="1">
      <c r="A4" s="184" t="s">
        <v>51</v>
      </c>
      <c r="B4" s="184"/>
      <c r="C4" s="184"/>
      <c r="D4" s="192" t="s">
        <v>52</v>
      </c>
      <c r="E4" s="192" t="s">
        <v>129</v>
      </c>
      <c r="F4" s="193" t="s">
        <v>112</v>
      </c>
      <c r="G4" s="193"/>
      <c r="H4" s="193"/>
      <c r="I4" s="194"/>
      <c r="J4" s="194"/>
      <c r="K4" s="194"/>
      <c r="L4" s="149" t="s">
        <v>113</v>
      </c>
      <c r="M4" s="195"/>
    </row>
    <row r="5" spans="1:13" ht="11.25" customHeight="1">
      <c r="A5" s="149" t="s">
        <v>59</v>
      </c>
      <c r="B5" s="175" t="s">
        <v>60</v>
      </c>
      <c r="C5" s="149" t="s">
        <v>61</v>
      </c>
      <c r="D5" s="196"/>
      <c r="E5" s="196"/>
      <c r="F5" s="197" t="s">
        <v>130</v>
      </c>
      <c r="G5" s="197" t="s">
        <v>131</v>
      </c>
      <c r="H5" s="197" t="s">
        <v>132</v>
      </c>
      <c r="I5" s="197" t="s">
        <v>207</v>
      </c>
      <c r="J5" s="197" t="s">
        <v>208</v>
      </c>
      <c r="K5" s="197" t="s">
        <v>209</v>
      </c>
      <c r="L5" s="149"/>
      <c r="M5" s="95"/>
    </row>
    <row r="6" spans="1:13" ht="11.25" customHeight="1">
      <c r="A6" s="149"/>
      <c r="B6" s="175"/>
      <c r="C6" s="149"/>
      <c r="D6" s="198"/>
      <c r="E6" s="198"/>
      <c r="F6" s="199"/>
      <c r="G6" s="199"/>
      <c r="H6" s="199"/>
      <c r="I6" s="199"/>
      <c r="J6" s="199"/>
      <c r="K6" s="199"/>
      <c r="L6" s="149"/>
    </row>
    <row r="7" spans="1:13" s="99" customFormat="1" ht="22.5" customHeight="1">
      <c r="A7" s="166"/>
      <c r="B7" s="166"/>
      <c r="C7" s="166"/>
      <c r="D7" s="123"/>
      <c r="E7" s="167">
        <f>F7+L7</f>
        <v>0</v>
      </c>
      <c r="F7" s="167">
        <f>G7+H7</f>
        <v>0</v>
      </c>
      <c r="G7" s="167">
        <v>0</v>
      </c>
      <c r="H7" s="167">
        <v>0</v>
      </c>
      <c r="I7" s="167">
        <v>0</v>
      </c>
      <c r="J7" s="167">
        <v>0</v>
      </c>
      <c r="K7" s="167">
        <v>0</v>
      </c>
      <c r="L7" s="167">
        <v>0</v>
      </c>
      <c r="M7" s="142"/>
    </row>
  </sheetData>
  <mergeCells count="17">
    <mergeCell ref="A2:L2"/>
    <mergeCell ref="F4:K4"/>
    <mergeCell ref="D4:D6"/>
    <mergeCell ref="E4:E6"/>
    <mergeCell ref="F5:F6"/>
    <mergeCell ref="G5:G6"/>
    <mergeCell ref="H5:H6"/>
    <mergeCell ref="I5:I6"/>
    <mergeCell ref="J5:J6"/>
    <mergeCell ref="K5:K6"/>
    <mergeCell ref="L4:L6"/>
    <mergeCell ref="A3:H3"/>
    <mergeCell ref="A4:C4"/>
    <mergeCell ref="A5:A6"/>
    <mergeCell ref="B5:B6"/>
    <mergeCell ref="C5:C6"/>
    <mergeCell ref="M4:M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