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6" activeTab="7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<sst xmlns="http://schemas.openxmlformats.org/spreadsheetml/2006/main" count="824" uniqueCount="291">
  <si>
    <t>2024年部门预算</t>
  </si>
  <si>
    <t>公开表1</t>
  </si>
  <si>
    <t xml:space="preserve"> 收支总体情况表</t>
  </si>
  <si>
    <t>部门（单位）：枣庄市台儿庄区城乡水务局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</si>
  <si>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</si>
  <si>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</si>
  <si>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</si>
  <si>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</si>
  <si>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</si>
  <si>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</si>
  <si>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</si>
  <si>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</si>
  <si>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</si>
  <si>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</si>
  <si>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</si>
  <si>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</si>
  <si>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</si>
  <si>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</si>
  <si>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</si>
  <si>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</si>
  <si>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</si>
  <si>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</si>
  <si>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</si>
  <si>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</si>
  <si>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</si>
  <si>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</si>
  <si>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</si>
  <si>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</si>
  <si>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</si>
  <si>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</si>
  <si>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</si>
  <si>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</si>
  <si>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</si>
  <si>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</si>
  <si>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</si>
  <si>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</si>
  <si>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</si>
  <si>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</si>
  <si>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</si>
  <si>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</si>
  <si>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</si>
  <si>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</si>
  <si>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</si>
  <si>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</si>
  <si>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</si>
  <si>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</si>
  <si>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</si>
  <si>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</si>
  <si>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</si>
  <si>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</si>
  <si>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</si>
  <si>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</si>
  <si>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</si>
  <si>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</si>
  <si>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</si>
  <si>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</si>
  <si>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</si>
  <si>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</si>
  <si>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</si>
  <si>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</si>
  <si>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</si>
  <si>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</si>
  <si>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</si>
  <si>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</si>
  <si>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</si>
  <si>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</si>
  <si>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</si>
  <si>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</si>
  <si>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</si>
  <si>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</si>
  <si>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</si>
  <si>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</si>
  <si>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</si>
  <si>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</si>
  <si>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</si>
  <si>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</si>
  <si>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</si>
  <si>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</si>
  <si>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</si>
  <si>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</si>
  <si>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</si>
  <si>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</si>
  <si>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01</t>
  </si>
  <si>
    <t>　　行政单位医疗</t>
  </si>
  <si>
    <t>2101101</t>
  </si>
  <si>
    <t>211</t>
  </si>
  <si>
    <t>节能环保支出</t>
  </si>
  <si>
    <t>03</t>
  </si>
  <si>
    <t>　污染防治</t>
  </si>
  <si>
    <t>21103</t>
  </si>
  <si>
    <t>02</t>
  </si>
  <si>
    <t>　　水体</t>
  </si>
  <si>
    <t>2110302</t>
  </si>
  <si>
    <t>212</t>
  </si>
  <si>
    <t>城乡社区支出</t>
  </si>
  <si>
    <t>08</t>
  </si>
  <si>
    <t>　国有土地使用权出让收入安排的支出</t>
  </si>
  <si>
    <t>21208</t>
  </si>
  <si>
    <t>99</t>
  </si>
  <si>
    <t>　　其他国有土地使用权出让收入安排的支出</t>
  </si>
  <si>
    <t>2120899</t>
  </si>
  <si>
    <t>213</t>
  </si>
  <si>
    <t>农林水支出</t>
  </si>
  <si>
    <t>　水利</t>
  </si>
  <si>
    <t>21303</t>
  </si>
  <si>
    <t>　　行政运行</t>
  </si>
  <si>
    <t>2130301</t>
  </si>
  <si>
    <t>　　水利工程建设</t>
  </si>
  <si>
    <t>2130305</t>
  </si>
  <si>
    <t>　　水利工程运行与维护</t>
  </si>
  <si>
    <t>2130306</t>
  </si>
  <si>
    <t>　　水资源节约管理与保护</t>
  </si>
  <si>
    <t>2130311</t>
  </si>
  <si>
    <t>14</t>
  </si>
  <si>
    <t>　　防汛</t>
  </si>
  <si>
    <t>2130314</t>
  </si>
  <si>
    <t>　　其他水利支出</t>
  </si>
  <si>
    <t>2130399</t>
  </si>
  <si>
    <t>　其他农林水支出</t>
  </si>
  <si>
    <t>21399</t>
  </si>
  <si>
    <t>　　其他农林水支出</t>
  </si>
  <si>
    <t>2139999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</si>
  <si>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</si>
  <si>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</si>
  <si>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</si>
  <si>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</si>
  <si>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</si>
  <si>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</si>
  <si>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</si>
  <si>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</si>
  <si>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</si>
  <si>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</si>
  <si>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</si>
  <si>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</si>
  <si>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</si>
  <si>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</si>
  <si>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</si>
  <si>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</si>
  <si>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</si>
  <si>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</si>
  <si>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</si>
  <si>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</si>
  <si>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</si>
  <si>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</si>
  <si>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</si>
  <si>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</si>
  <si>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</si>
  <si>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</si>
  <si>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</si>
  <si>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</si>
  <si>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</si>
  <si>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</si>
  <si>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</si>
  <si>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</si>
  <si>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</si>
  <si>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</si>
  <si>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</si>
  <si>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</si>
  <si>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545.81</t>
  </si>
  <si>
    <t>18.19</t>
  </si>
  <si>
    <t>301</t>
  </si>
  <si>
    <t>工资福利支出</t>
  </si>
  <si>
    <t>501</t>
  </si>
  <si>
    <t>机关工资福利支出</t>
  </si>
  <si>
    <t>520.63</t>
  </si>
  <si>
    <t>　基本工资</t>
  </si>
  <si>
    <t>　工资奖金津补贴</t>
  </si>
  <si>
    <t>168.55</t>
  </si>
  <si>
    <t>　津贴补贴</t>
  </si>
  <si>
    <t>83.10</t>
  </si>
  <si>
    <t>　奖金</t>
  </si>
  <si>
    <t>38.95</t>
  </si>
  <si>
    <t>07</t>
  </si>
  <si>
    <t>　绩效工资</t>
  </si>
  <si>
    <t>88.72</t>
  </si>
  <si>
    <t>　机关事业单位基本养老保险缴费</t>
  </si>
  <si>
    <t>　社会保障缴费</t>
  </si>
  <si>
    <t>50.08</t>
  </si>
  <si>
    <t>09</t>
  </si>
  <si>
    <t>　职业年金缴费</t>
  </si>
  <si>
    <t>24.96</t>
  </si>
  <si>
    <t>10</t>
  </si>
  <si>
    <t>　职工基本医疗保险缴费</t>
  </si>
  <si>
    <t>22.68</t>
  </si>
  <si>
    <t>12</t>
  </si>
  <si>
    <t>　其他社会保障缴费</t>
  </si>
  <si>
    <t>1.14</t>
  </si>
  <si>
    <t>13</t>
  </si>
  <si>
    <t>　住房公积金</t>
  </si>
  <si>
    <t>42.43</t>
  </si>
  <si>
    <t>　其他工资福利支出</t>
  </si>
  <si>
    <t>0.02</t>
  </si>
  <si>
    <t>302</t>
  </si>
  <si>
    <t>商品和服务支出</t>
  </si>
  <si>
    <t>502</t>
  </si>
  <si>
    <t>机关商品和服务支出</t>
  </si>
  <si>
    <t>28</t>
  </si>
  <si>
    <t>　工会经费</t>
  </si>
  <si>
    <t>　办公经费</t>
  </si>
  <si>
    <t>7.27</t>
  </si>
  <si>
    <t>39</t>
  </si>
  <si>
    <t>　其他交通费用</t>
  </si>
  <si>
    <t>10.92</t>
  </si>
  <si>
    <t>303</t>
  </si>
  <si>
    <t>对个人和家庭补助</t>
  </si>
  <si>
    <t>509</t>
  </si>
  <si>
    <t>对个人和家庭的补助</t>
  </si>
  <si>
    <t>25.18</t>
  </si>
  <si>
    <t>　生活补助</t>
  </si>
  <si>
    <t>　社会福利和救助</t>
  </si>
  <si>
    <t>8.68</t>
  </si>
  <si>
    <t>　奖励金</t>
  </si>
  <si>
    <t>16.50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</si>
  <si>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</si>
  <si>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</si>
  <si>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</si>
  <si>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</si>
  <si>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</si>
  <si>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</si>
  <si>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</si>
  <si>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</si>
  <si>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</si>
  <si>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</si>
  <si>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</si>
  <si>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</si>
  <si>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</si>
  <si>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</si>
  <si>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</si>
  <si>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</si>
  <si>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</si>
  <si>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</si>
  <si>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</si>
  <si>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</si>
  <si>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</si>
  <si>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</si>
  <si>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</si>
  <si>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</si>
  <si>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</si>
  <si>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564.00</t>
  </si>
  <si>
    <t>公开表11</t>
  </si>
  <si>
    <t>项目支出预算情况表</t>
  </si>
  <si>
    <t>项目编码</t>
  </si>
  <si>
    <t>项目名称</t>
  </si>
  <si>
    <t>项目类别</t>
  </si>
  <si>
    <t>37040524002204020008F</t>
  </si>
  <si>
    <t>上年结转清理账户资金</t>
  </si>
  <si>
    <t>其他运转类</t>
  </si>
  <si>
    <t>370405240022040200097</t>
  </si>
  <si>
    <t>上年结转新沟河治理工程</t>
  </si>
  <si>
    <t>37040524002204020010H</t>
  </si>
  <si>
    <t>地下水观测补助</t>
  </si>
  <si>
    <t>37040524002204020011E</t>
  </si>
  <si>
    <t>台儿庄区水资源税远程在线监控项目</t>
  </si>
  <si>
    <t>37040524002204020012Y</t>
  </si>
  <si>
    <t>水资源节约管理与保护</t>
  </si>
  <si>
    <t>37040524064104020009P</t>
  </si>
  <si>
    <t>24年防汛抗旱</t>
  </si>
  <si>
    <t>特定目标类</t>
  </si>
  <si>
    <t>370405240641040200102</t>
  </si>
  <si>
    <t>24年河道清违清障</t>
  </si>
  <si>
    <t>37040524064104020011Y</t>
  </si>
  <si>
    <t>24年小水库维修养护</t>
  </si>
  <si>
    <t>37040524064104020013E</t>
  </si>
  <si>
    <t>24年河长制</t>
  </si>
  <si>
    <t>37040524064104020015U</t>
  </si>
  <si>
    <t>24年中小型船闸安全鉴定</t>
  </si>
  <si>
    <t>37040524064104020016Y</t>
  </si>
  <si>
    <t>24年良庄橡胶坝看护</t>
  </si>
  <si>
    <t>37040524064104020018W</t>
  </si>
  <si>
    <t>24年妨碍行洪排查整治</t>
  </si>
  <si>
    <t>37040524064104020019L</t>
  </si>
  <si>
    <t>24年污水处理费</t>
  </si>
  <si>
    <t>37040524064104020021F</t>
  </si>
  <si>
    <t>24年房租</t>
  </si>
  <si>
    <t>37040524064104020023Y</t>
  </si>
  <si>
    <t>污水处理厂特许经营权回购资金</t>
  </si>
  <si>
    <t>370405242104040200047</t>
  </si>
  <si>
    <t>小型水库维修养护工程（中央财政补助）台财农整指【2024】3号</t>
  </si>
  <si>
    <t>37040524210404020005F</t>
  </si>
  <si>
    <t>白蚁等害堤动物防治台财农整指【2024】3号</t>
  </si>
  <si>
    <t>37040524210404020006J</t>
  </si>
  <si>
    <t>2024年大中型库区移民后期扶持基金项目 台财农整指【2024】2号</t>
  </si>
  <si>
    <t>37040524260204020002Y</t>
  </si>
  <si>
    <t>2024年中央水库移民扶持工程台财农指【2024】2号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</si>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</sst>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0" fillId="0" borderId="0">
      <alignment vertical="top"/>
    </xf>
    <xf numFmtId="44" fontId="10" fillId="0" borderId="0">
      <alignment vertical="top"/>
    </xf>
    <xf numFmtId="9" fontId="10" fillId="0" borderId="0">
      <alignment vertical="top"/>
    </xf>
    <xf numFmtId="41" fontId="10" fillId="0" borderId="0">
      <alignment vertical="top"/>
    </xf>
    <xf numFmtId="42" fontId="10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0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4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1" fillId="0" borderId="2" xfId="0" applyFont="1" applyBorder="1" applyAlignment="1"/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customHeight="1" spans="2:11"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customHeight="1" spans="2:11"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customHeight="1" spans="2:11"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customHeight="1" spans="2:11">
      <c r="B7" s="112"/>
      <c r="C7" s="112"/>
      <c r="D7" s="112"/>
      <c r="E7" s="112"/>
      <c r="F7" s="112"/>
      <c r="G7" s="112"/>
      <c r="H7" s="112"/>
      <c r="I7" s="112"/>
      <c r="J7" s="112"/>
      <c r="K7" s="113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4" t="s">
        <v>9</v>
      </c>
      <c r="B6" s="84">
        <f>SUM(B7:B9)</f>
        <v>5283.03848</v>
      </c>
      <c r="C6" s="70" t="s">
        <v>10</v>
      </c>
      <c r="D6" s="75"/>
    </row>
    <row r="7" ht="19.5" customHeight="1" spans="1:4">
      <c r="A7" s="71" t="s">
        <v>11</v>
      </c>
      <c r="B7" s="84">
        <v>5047.27848</v>
      </c>
      <c r="C7" s="70" t="s">
        <v>12</v>
      </c>
      <c r="D7" s="75"/>
    </row>
    <row r="8" ht="19.5" customHeight="1" spans="1:4">
      <c r="A8" s="71" t="s">
        <v>13</v>
      </c>
      <c r="B8" s="84">
        <v>235.76</v>
      </c>
      <c r="C8" s="70" t="s">
        <v>14</v>
      </c>
      <c r="D8" s="75"/>
    </row>
    <row r="9" ht="19.5" customHeight="1" spans="1:4">
      <c r="A9" s="71" t="s">
        <v>15</v>
      </c>
      <c r="B9" s="84"/>
      <c r="C9" s="70" t="s">
        <v>16</v>
      </c>
      <c r="D9" s="75"/>
    </row>
    <row r="10" ht="19.5" customHeight="1" spans="1:4">
      <c r="A10" s="54" t="s">
        <v>17</v>
      </c>
      <c r="B10" s="84"/>
      <c r="C10" s="70" t="s">
        <v>18</v>
      </c>
      <c r="D10" s="75"/>
    </row>
    <row r="11" ht="19.5" customHeight="1" spans="1:4">
      <c r="A11" s="54" t="s">
        <v>19</v>
      </c>
      <c r="B11" s="84"/>
      <c r="C11" s="70" t="s">
        <v>20</v>
      </c>
      <c r="D11" s="75"/>
    </row>
    <row r="12" ht="19.5" customHeight="1" spans="1:4">
      <c r="A12" s="54" t="s">
        <v>21</v>
      </c>
      <c r="B12" s="84"/>
      <c r="C12" s="70" t="s">
        <v>22</v>
      </c>
      <c r="D12" s="75">
        <v>75.04</v>
      </c>
    </row>
    <row r="13" ht="19.5" customHeight="1" spans="1:4">
      <c r="A13" s="108" t="s">
        <v>23</v>
      </c>
      <c r="B13" s="109">
        <v>271.1</v>
      </c>
      <c r="C13" s="70" t="s">
        <v>24</v>
      </c>
      <c r="D13" s="75">
        <v>22.68</v>
      </c>
    </row>
    <row r="14" ht="19.5" customHeight="1" spans="1:4">
      <c r="A14" s="63"/>
      <c r="B14" s="63"/>
      <c r="C14" s="70" t="s">
        <v>25</v>
      </c>
      <c r="D14" s="75">
        <v>1990.46848</v>
      </c>
    </row>
    <row r="15" ht="19.5" customHeight="1" spans="1:4">
      <c r="A15" s="110"/>
      <c r="B15" s="109"/>
      <c r="C15" s="70" t="s">
        <v>26</v>
      </c>
      <c r="D15" s="75">
        <v>235.76</v>
      </c>
    </row>
    <row r="16" ht="19.5" customHeight="1" spans="1:4">
      <c r="A16" s="54"/>
      <c r="B16" s="75"/>
      <c r="C16" s="70" t="s">
        <v>27</v>
      </c>
      <c r="D16" s="75">
        <v>3187.76</v>
      </c>
    </row>
    <row r="17" ht="19.5" customHeight="1" spans="1:4">
      <c r="A17" s="54"/>
      <c r="B17" s="75"/>
      <c r="C17" s="70" t="s">
        <v>28</v>
      </c>
      <c r="D17" s="75"/>
    </row>
    <row r="18" ht="19.5" customHeight="1" spans="1:4">
      <c r="A18" s="54"/>
      <c r="B18" s="75"/>
      <c r="C18" s="70" t="s">
        <v>29</v>
      </c>
      <c r="D18" s="75"/>
    </row>
    <row r="19" ht="19.5" customHeight="1" spans="1:4">
      <c r="A19" s="54"/>
      <c r="B19" s="75"/>
      <c r="C19" s="70" t="s">
        <v>30</v>
      </c>
      <c r="D19" s="75"/>
    </row>
    <row r="20" ht="19.5" customHeight="1" spans="1:4">
      <c r="A20" s="54"/>
      <c r="B20" s="75"/>
      <c r="C20" s="70" t="s">
        <v>31</v>
      </c>
      <c r="D20" s="75"/>
    </row>
    <row r="21" ht="19.5" customHeight="1" spans="1:4">
      <c r="A21" s="54"/>
      <c r="B21" s="75"/>
      <c r="C21" s="70" t="s">
        <v>32</v>
      </c>
      <c r="D21" s="75"/>
    </row>
    <row r="22" ht="19.5" customHeight="1" spans="1:4">
      <c r="A22" s="63"/>
      <c r="B22" s="63"/>
      <c r="C22" s="70" t="s">
        <v>33</v>
      </c>
      <c r="D22" s="75">
        <v>42.43</v>
      </c>
    </row>
    <row r="23" ht="19.5" customHeight="1" spans="1:4">
      <c r="A23" s="54"/>
      <c r="B23" s="75"/>
      <c r="C23" s="70" t="s">
        <v>34</v>
      </c>
      <c r="D23" s="75"/>
    </row>
    <row r="24" ht="19.5" customHeight="1" spans="1:4">
      <c r="A24" s="54"/>
      <c r="B24" s="75"/>
      <c r="C24" s="70" t="s">
        <v>35</v>
      </c>
      <c r="D24" s="75"/>
    </row>
    <row r="25" ht="19.5" customHeight="1" spans="1:4">
      <c r="A25" s="54"/>
      <c r="B25" s="75"/>
      <c r="C25" s="70" t="s">
        <v>36</v>
      </c>
      <c r="D25" s="75"/>
    </row>
    <row r="26" ht="19.5" customHeight="1" spans="1:4">
      <c r="A26" s="54"/>
      <c r="B26" s="75"/>
      <c r="C26" s="70" t="s">
        <v>37</v>
      </c>
      <c r="D26" s="75">
        <f>ROUND(D31-SUM(D6:D25),2)</f>
        <v>0</v>
      </c>
    </row>
    <row r="27" ht="19.5" customHeight="1" spans="1:4">
      <c r="A27" s="54"/>
      <c r="B27" s="75"/>
      <c r="C27" s="63"/>
      <c r="D27" s="63"/>
    </row>
    <row r="28" ht="19.5" customHeight="1" spans="1:4">
      <c r="A28" s="54"/>
      <c r="B28" s="75"/>
      <c r="C28" s="63"/>
      <c r="D28" s="63"/>
    </row>
    <row r="29" ht="19.5" customHeight="1" spans="1:4">
      <c r="A29" s="54"/>
      <c r="B29" s="75"/>
      <c r="C29" s="63"/>
      <c r="D29" s="75"/>
    </row>
    <row r="30" ht="19.5" customHeight="1" spans="1:4">
      <c r="A30" s="54"/>
      <c r="B30" s="75"/>
      <c r="D30" s="75"/>
    </row>
    <row r="31" ht="19.5" customHeight="1" spans="1:4">
      <c r="A31" s="14" t="s">
        <v>38</v>
      </c>
      <c r="B31" s="75">
        <f>B6+SUM(B10:B13)</f>
        <v>5554.13848</v>
      </c>
      <c r="C31" s="14" t="s">
        <v>39</v>
      </c>
      <c r="D31" s="84">
        <f>D37-SUM(D34:D36)</f>
        <v>5554.13848</v>
      </c>
    </row>
    <row r="32" ht="19.5" customHeight="1" spans="1:4">
      <c r="A32" s="63"/>
      <c r="B32" s="63"/>
      <c r="C32" s="63"/>
      <c r="D32" s="63"/>
    </row>
    <row r="33" ht="19.5" customHeight="1" spans="1:4">
      <c r="A33" s="54" t="s">
        <v>40</v>
      </c>
      <c r="B33" s="75"/>
      <c r="C33" s="63"/>
      <c r="D33" s="63"/>
    </row>
    <row r="34" ht="19.5" customHeight="1" spans="1:4">
      <c r="A34" s="54" t="s">
        <v>41</v>
      </c>
      <c r="B34" s="75"/>
      <c r="C34" s="70" t="s">
        <v>42</v>
      </c>
      <c r="D34" s="84"/>
    </row>
    <row r="35" ht="19.5" customHeight="1" spans="1:4">
      <c r="A35" s="54" t="s">
        <v>43</v>
      </c>
      <c r="B35" s="75"/>
      <c r="C35" s="70" t="s">
        <v>44</v>
      </c>
      <c r="D35" s="84"/>
    </row>
    <row r="36" ht="19.5" customHeight="1" spans="1:4">
      <c r="A36" s="54" t="s">
        <v>45</v>
      </c>
      <c r="B36" s="75"/>
      <c r="C36" s="70" t="s">
        <v>46</v>
      </c>
      <c r="D36" s="84"/>
    </row>
    <row r="37" ht="19.5" customHeight="1" spans="1:4">
      <c r="A37" s="14" t="s">
        <v>47</v>
      </c>
      <c r="B37" s="75">
        <f>SUM(B31:B36)</f>
        <v>5554.13848</v>
      </c>
      <c r="C37" s="14" t="s">
        <v>48</v>
      </c>
      <c r="D37" s="84">
        <v>5554.13848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6" customWidth="1"/>
    <col min="14" max="15" width="10" customWidth="1"/>
    <col min="16" max="16" width="10" style="1" customWidth="1"/>
    <col min="17" max="17" width="10" style="96" customWidth="1"/>
    <col min="18" max="18" width="10.2833333333333" hidden="1" customWidth="1"/>
  </cols>
  <sheetData>
    <row r="1" ht="19.5" customHeight="1" spans="3:17">
      <c r="C1" s="3"/>
      <c r="D1" s="4"/>
      <c r="E1" s="97"/>
      <c r="F1" s="97"/>
      <c r="G1" s="97"/>
      <c r="H1" s="97"/>
      <c r="I1" s="97"/>
      <c r="J1" s="97"/>
      <c r="K1" s="97"/>
      <c r="L1" s="97"/>
      <c r="M1" s="97"/>
      <c r="Q1" s="19" t="s">
        <v>49</v>
      </c>
    </row>
    <row r="2" ht="19.5" customHeight="1" spans="3:17">
      <c r="C2" s="98" t="s">
        <v>50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8"/>
      <c r="O2" s="98"/>
      <c r="P2" s="99"/>
      <c r="Q2" s="99"/>
    </row>
    <row r="3" s="1" customFormat="1" ht="19.5" customHeight="1" spans="1:17">
      <c r="A3" s="100" t="s">
        <v>3</v>
      </c>
      <c r="B3" s="100"/>
      <c r="C3" s="8"/>
      <c r="D3" s="9"/>
      <c r="E3" s="9"/>
      <c r="F3" s="11"/>
      <c r="G3" s="11"/>
      <c r="H3" s="11"/>
      <c r="I3" s="11"/>
      <c r="J3" s="103"/>
      <c r="K3" s="103"/>
      <c r="L3" s="103"/>
      <c r="M3" s="103"/>
      <c r="P3" s="104" t="s">
        <v>4</v>
      </c>
      <c r="Q3" s="20"/>
    </row>
    <row r="4" s="86" customFormat="1" ht="19.5" customHeight="1" spans="1:18">
      <c r="A4" s="92" t="s">
        <v>51</v>
      </c>
      <c r="B4" s="101"/>
      <c r="C4" s="91" t="s">
        <v>51</v>
      </c>
      <c r="D4" s="91" t="s">
        <v>52</v>
      </c>
      <c r="E4" s="91" t="s">
        <v>53</v>
      </c>
      <c r="F4" s="77" t="s">
        <v>54</v>
      </c>
      <c r="G4" s="77"/>
      <c r="H4" s="77"/>
      <c r="I4" s="77"/>
      <c r="J4" s="91" t="s">
        <v>55</v>
      </c>
      <c r="K4" s="91" t="s">
        <v>56</v>
      </c>
      <c r="L4" s="91" t="s">
        <v>57</v>
      </c>
      <c r="M4" s="91" t="s">
        <v>58</v>
      </c>
      <c r="N4" s="91" t="s">
        <v>40</v>
      </c>
      <c r="O4" s="91" t="s">
        <v>41</v>
      </c>
      <c r="P4" s="90" t="s">
        <v>43</v>
      </c>
      <c r="Q4" s="77" t="s">
        <v>45</v>
      </c>
      <c r="R4" s="94"/>
    </row>
    <row r="5" s="86" customFormat="1" ht="22.5" customHeight="1" spans="1:18">
      <c r="A5" s="92" t="s">
        <v>59</v>
      </c>
      <c r="B5" s="92" t="s">
        <v>60</v>
      </c>
      <c r="C5" s="91" t="s">
        <v>61</v>
      </c>
      <c r="D5" s="91"/>
      <c r="E5" s="91"/>
      <c r="F5" s="91" t="s">
        <v>62</v>
      </c>
      <c r="G5" s="91" t="s">
        <v>63</v>
      </c>
      <c r="H5" s="91" t="s">
        <v>64</v>
      </c>
      <c r="I5" s="91" t="s">
        <v>65</v>
      </c>
      <c r="J5" s="91" t="s">
        <v>53</v>
      </c>
      <c r="K5" s="91"/>
      <c r="L5" s="91"/>
      <c r="M5" s="91"/>
      <c r="N5" s="91"/>
      <c r="O5" s="91"/>
      <c r="P5" s="105"/>
      <c r="Q5" s="91"/>
      <c r="R5" s="94"/>
    </row>
    <row r="6" s="86" customFormat="1" ht="22.5" customHeight="1" spans="1:18">
      <c r="A6" s="101"/>
      <c r="B6" s="10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105"/>
      <c r="Q6" s="91"/>
      <c r="R6" s="94"/>
    </row>
    <row r="7" s="95" customFormat="1" ht="22.5" customHeight="1" spans="1:18">
      <c r="A7" s="41"/>
      <c r="B7" s="41"/>
      <c r="C7" s="15"/>
      <c r="D7" s="17" t="s">
        <v>66</v>
      </c>
      <c r="E7" s="102">
        <f t="shared" ref="E7:E33" si="0">F7+SUM(J7:Q7)</f>
        <v>5554.13848</v>
      </c>
      <c r="F7" s="102">
        <f t="shared" ref="F7:F33" si="1">SUM(G7:I7)</f>
        <v>5283.03848</v>
      </c>
      <c r="G7" s="102">
        <v>5047.27848</v>
      </c>
      <c r="H7" s="102">
        <v>235.76</v>
      </c>
      <c r="I7" s="102">
        <v>0</v>
      </c>
      <c r="J7" s="102">
        <v>0</v>
      </c>
      <c r="K7" s="102">
        <v>0</v>
      </c>
      <c r="L7" s="102">
        <v>0</v>
      </c>
      <c r="M7" s="102">
        <v>271.1</v>
      </c>
      <c r="N7" s="102">
        <v>0</v>
      </c>
      <c r="O7" s="102">
        <v>0</v>
      </c>
      <c r="P7" s="106">
        <v>0</v>
      </c>
      <c r="Q7" s="102">
        <v>0</v>
      </c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2">
        <f t="shared" si="0"/>
        <v>75.04</v>
      </c>
      <c r="F8" s="102">
        <f t="shared" si="1"/>
        <v>75.04</v>
      </c>
      <c r="G8" s="102">
        <v>75.04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6">
        <v>0</v>
      </c>
      <c r="Q8" s="102">
        <v>0</v>
      </c>
      <c r="R8" s="107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2">
        <f t="shared" si="0"/>
        <v>75.04</v>
      </c>
      <c r="F9" s="102">
        <f t="shared" si="1"/>
        <v>75.04</v>
      </c>
      <c r="G9" s="102">
        <v>75.04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6">
        <v>0</v>
      </c>
      <c r="Q9" s="102">
        <v>0</v>
      </c>
      <c r="R9" s="107" t="s">
        <v>71</v>
      </c>
    </row>
    <row r="10" ht="22.5" customHeight="1" spans="1:18">
      <c r="A10" s="41"/>
      <c r="B10" s="41"/>
      <c r="C10" s="15" t="s">
        <v>69</v>
      </c>
      <c r="D10" s="17" t="s">
        <v>72</v>
      </c>
      <c r="E10" s="102">
        <f t="shared" si="0"/>
        <v>50.08</v>
      </c>
      <c r="F10" s="102">
        <f t="shared" si="1"/>
        <v>50.08</v>
      </c>
      <c r="G10" s="102">
        <v>50.08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6">
        <v>0</v>
      </c>
      <c r="Q10" s="102">
        <v>0</v>
      </c>
      <c r="R10" s="107" t="s">
        <v>73</v>
      </c>
    </row>
    <row r="11" ht="22.5" customHeight="1" spans="1:18">
      <c r="A11" s="41"/>
      <c r="B11" s="41"/>
      <c r="C11" s="15" t="s">
        <v>74</v>
      </c>
      <c r="D11" s="17" t="s">
        <v>75</v>
      </c>
      <c r="E11" s="102">
        <f t="shared" si="0"/>
        <v>24.96</v>
      </c>
      <c r="F11" s="102">
        <f t="shared" si="1"/>
        <v>24.96</v>
      </c>
      <c r="G11" s="102">
        <v>24.96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6">
        <v>0</v>
      </c>
      <c r="Q11" s="102">
        <v>0</v>
      </c>
      <c r="R11" s="107" t="s">
        <v>76</v>
      </c>
    </row>
    <row r="12" ht="22.5" customHeight="1" spans="1:18">
      <c r="A12" s="41" t="s">
        <v>77</v>
      </c>
      <c r="B12" s="41"/>
      <c r="C12" s="15"/>
      <c r="D12" s="17" t="s">
        <v>78</v>
      </c>
      <c r="E12" s="102">
        <f t="shared" si="0"/>
        <v>22.68</v>
      </c>
      <c r="F12" s="102">
        <f t="shared" si="1"/>
        <v>22.68</v>
      </c>
      <c r="G12" s="102">
        <v>22.68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6">
        <v>0</v>
      </c>
      <c r="Q12" s="102">
        <v>0</v>
      </c>
      <c r="R12" s="107" t="s">
        <v>77</v>
      </c>
    </row>
    <row r="13" ht="22.5" customHeight="1" spans="1:18">
      <c r="A13" s="41"/>
      <c r="B13" s="41" t="s">
        <v>79</v>
      </c>
      <c r="C13" s="15"/>
      <c r="D13" s="17" t="s">
        <v>80</v>
      </c>
      <c r="E13" s="102">
        <f t="shared" si="0"/>
        <v>22.68</v>
      </c>
      <c r="F13" s="102">
        <f t="shared" si="1"/>
        <v>22.68</v>
      </c>
      <c r="G13" s="102">
        <v>22.68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6">
        <v>0</v>
      </c>
      <c r="Q13" s="102">
        <v>0</v>
      </c>
      <c r="R13" s="107" t="s">
        <v>81</v>
      </c>
    </row>
    <row r="14" ht="22.5" customHeight="1" spans="1:18">
      <c r="A14" s="41"/>
      <c r="B14" s="41"/>
      <c r="C14" s="15" t="s">
        <v>82</v>
      </c>
      <c r="D14" s="17" t="s">
        <v>83</v>
      </c>
      <c r="E14" s="102">
        <f t="shared" si="0"/>
        <v>22.68</v>
      </c>
      <c r="F14" s="102">
        <f t="shared" si="1"/>
        <v>22.68</v>
      </c>
      <c r="G14" s="102">
        <v>22.68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6">
        <v>0</v>
      </c>
      <c r="Q14" s="102">
        <v>0</v>
      </c>
      <c r="R14" s="107" t="s">
        <v>84</v>
      </c>
    </row>
    <row r="15" ht="22.5" customHeight="1" spans="1:18">
      <c r="A15" s="41" t="s">
        <v>85</v>
      </c>
      <c r="B15" s="41"/>
      <c r="C15" s="15"/>
      <c r="D15" s="17" t="s">
        <v>86</v>
      </c>
      <c r="E15" s="102">
        <f t="shared" si="0"/>
        <v>1990.46848</v>
      </c>
      <c r="F15" s="102">
        <f t="shared" si="1"/>
        <v>1990.46848</v>
      </c>
      <c r="G15" s="102">
        <v>1990.46848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6">
        <v>0</v>
      </c>
      <c r="Q15" s="102">
        <v>0</v>
      </c>
      <c r="R15" s="107" t="s">
        <v>85</v>
      </c>
    </row>
    <row r="16" ht="22.5" customHeight="1" spans="1:18">
      <c r="A16" s="41"/>
      <c r="B16" s="41" t="s">
        <v>87</v>
      </c>
      <c r="C16" s="15"/>
      <c r="D16" s="17" t="s">
        <v>88</v>
      </c>
      <c r="E16" s="102">
        <f t="shared" si="0"/>
        <v>1990.46848</v>
      </c>
      <c r="F16" s="102">
        <f t="shared" si="1"/>
        <v>1990.46848</v>
      </c>
      <c r="G16" s="102">
        <v>1990.46848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6">
        <v>0</v>
      </c>
      <c r="Q16" s="102">
        <v>0</v>
      </c>
      <c r="R16" s="107" t="s">
        <v>89</v>
      </c>
    </row>
    <row r="17" ht="22.5" customHeight="1" spans="1:18">
      <c r="A17" s="41"/>
      <c r="B17" s="41"/>
      <c r="C17" s="15" t="s">
        <v>90</v>
      </c>
      <c r="D17" s="17" t="s">
        <v>91</v>
      </c>
      <c r="E17" s="102">
        <f t="shared" si="0"/>
        <v>1990.46848</v>
      </c>
      <c r="F17" s="102">
        <f t="shared" si="1"/>
        <v>1990.46848</v>
      </c>
      <c r="G17" s="102">
        <v>1990.46848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6">
        <v>0</v>
      </c>
      <c r="Q17" s="102">
        <v>0</v>
      </c>
      <c r="R17" s="107" t="s">
        <v>92</v>
      </c>
    </row>
    <row r="18" ht="22.5" customHeight="1" spans="1:18">
      <c r="A18" s="41" t="s">
        <v>93</v>
      </c>
      <c r="B18" s="41"/>
      <c r="C18" s="15"/>
      <c r="D18" s="17" t="s">
        <v>94</v>
      </c>
      <c r="E18" s="102">
        <f t="shared" si="0"/>
        <v>235.76</v>
      </c>
      <c r="F18" s="102">
        <f t="shared" si="1"/>
        <v>235.76</v>
      </c>
      <c r="G18" s="102">
        <v>0</v>
      </c>
      <c r="H18" s="102">
        <v>235.76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6">
        <v>0</v>
      </c>
      <c r="Q18" s="102">
        <v>0</v>
      </c>
      <c r="R18" s="107" t="s">
        <v>93</v>
      </c>
    </row>
    <row r="19" ht="22.5" customHeight="1" spans="1:18">
      <c r="A19" s="41"/>
      <c r="B19" s="41" t="s">
        <v>95</v>
      </c>
      <c r="C19" s="15"/>
      <c r="D19" s="17" t="s">
        <v>96</v>
      </c>
      <c r="E19" s="102">
        <f t="shared" si="0"/>
        <v>235.76</v>
      </c>
      <c r="F19" s="102">
        <f t="shared" si="1"/>
        <v>235.76</v>
      </c>
      <c r="G19" s="102">
        <v>0</v>
      </c>
      <c r="H19" s="102">
        <v>235.76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6">
        <v>0</v>
      </c>
      <c r="Q19" s="102">
        <v>0</v>
      </c>
      <c r="R19" s="107" t="s">
        <v>97</v>
      </c>
    </row>
    <row r="20" ht="22.5" customHeight="1" spans="1:18">
      <c r="A20" s="41"/>
      <c r="B20" s="41"/>
      <c r="C20" s="15" t="s">
        <v>98</v>
      </c>
      <c r="D20" s="17" t="s">
        <v>99</v>
      </c>
      <c r="E20" s="102">
        <f t="shared" si="0"/>
        <v>235.76</v>
      </c>
      <c r="F20" s="102">
        <f t="shared" si="1"/>
        <v>235.76</v>
      </c>
      <c r="G20" s="102">
        <v>0</v>
      </c>
      <c r="H20" s="102">
        <v>235.76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6">
        <v>0</v>
      </c>
      <c r="Q20" s="102">
        <v>0</v>
      </c>
      <c r="R20" s="107" t="s">
        <v>100</v>
      </c>
    </row>
    <row r="21" ht="22.5" customHeight="1" spans="1:18">
      <c r="A21" s="41" t="s">
        <v>101</v>
      </c>
      <c r="B21" s="41"/>
      <c r="C21" s="15"/>
      <c r="D21" s="17" t="s">
        <v>102</v>
      </c>
      <c r="E21" s="102">
        <f t="shared" si="0"/>
        <v>3187.76</v>
      </c>
      <c r="F21" s="102">
        <f t="shared" si="1"/>
        <v>2916.66</v>
      </c>
      <c r="G21" s="102">
        <v>2916.66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271.1</v>
      </c>
      <c r="N21" s="102">
        <v>0</v>
      </c>
      <c r="O21" s="102">
        <v>0</v>
      </c>
      <c r="P21" s="106">
        <v>0</v>
      </c>
      <c r="Q21" s="102">
        <v>0</v>
      </c>
      <c r="R21" s="107" t="s">
        <v>101</v>
      </c>
    </row>
    <row r="22" ht="22.5" customHeight="1" spans="1:18">
      <c r="A22" s="41"/>
      <c r="B22" s="41" t="s">
        <v>87</v>
      </c>
      <c r="C22" s="15"/>
      <c r="D22" s="17" t="s">
        <v>103</v>
      </c>
      <c r="E22" s="102">
        <f t="shared" si="0"/>
        <v>3186.66</v>
      </c>
      <c r="F22" s="102">
        <f t="shared" si="1"/>
        <v>2916.66</v>
      </c>
      <c r="G22" s="102">
        <v>2916.66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270</v>
      </c>
      <c r="N22" s="102">
        <v>0</v>
      </c>
      <c r="O22" s="102">
        <v>0</v>
      </c>
      <c r="P22" s="106">
        <v>0</v>
      </c>
      <c r="Q22" s="102">
        <v>0</v>
      </c>
      <c r="R22" s="107" t="s">
        <v>104</v>
      </c>
    </row>
    <row r="23" ht="22.5" customHeight="1" spans="1:18">
      <c r="A23" s="41"/>
      <c r="B23" s="41"/>
      <c r="C23" s="15" t="s">
        <v>82</v>
      </c>
      <c r="D23" s="17" t="s">
        <v>105</v>
      </c>
      <c r="E23" s="102">
        <f t="shared" si="0"/>
        <v>592.3</v>
      </c>
      <c r="F23" s="102">
        <f t="shared" si="1"/>
        <v>442.3</v>
      </c>
      <c r="G23" s="102">
        <v>442.3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150</v>
      </c>
      <c r="N23" s="102">
        <v>0</v>
      </c>
      <c r="O23" s="102">
        <v>0</v>
      </c>
      <c r="P23" s="106">
        <v>0</v>
      </c>
      <c r="Q23" s="102">
        <v>0</v>
      </c>
      <c r="R23" s="107" t="s">
        <v>106</v>
      </c>
    </row>
    <row r="24" ht="22.5" customHeight="1" spans="1:18">
      <c r="A24" s="41"/>
      <c r="B24" s="41"/>
      <c r="C24" s="15" t="s">
        <v>69</v>
      </c>
      <c r="D24" s="17" t="s">
        <v>107</v>
      </c>
      <c r="E24" s="102">
        <f t="shared" si="0"/>
        <v>190</v>
      </c>
      <c r="F24" s="102">
        <f t="shared" si="1"/>
        <v>70</v>
      </c>
      <c r="G24" s="102">
        <v>70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120</v>
      </c>
      <c r="N24" s="102">
        <v>0</v>
      </c>
      <c r="O24" s="102">
        <v>0</v>
      </c>
      <c r="P24" s="106">
        <v>0</v>
      </c>
      <c r="Q24" s="102">
        <v>0</v>
      </c>
      <c r="R24" s="107" t="s">
        <v>108</v>
      </c>
    </row>
    <row r="25" ht="22.5" customHeight="1" spans="1:18">
      <c r="A25" s="41"/>
      <c r="B25" s="41"/>
      <c r="C25" s="15" t="s">
        <v>74</v>
      </c>
      <c r="D25" s="17" t="s">
        <v>109</v>
      </c>
      <c r="E25" s="102">
        <f t="shared" si="0"/>
        <v>62.36</v>
      </c>
      <c r="F25" s="102">
        <f t="shared" si="1"/>
        <v>62.36</v>
      </c>
      <c r="G25" s="102">
        <v>62.36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6">
        <v>0</v>
      </c>
      <c r="Q25" s="102">
        <v>0</v>
      </c>
      <c r="R25" s="107" t="s">
        <v>110</v>
      </c>
    </row>
    <row r="26" ht="22.5" customHeight="1" spans="1:18">
      <c r="A26" s="41"/>
      <c r="B26" s="41"/>
      <c r="C26" s="15" t="s">
        <v>79</v>
      </c>
      <c r="D26" s="17" t="s">
        <v>111</v>
      </c>
      <c r="E26" s="102">
        <f t="shared" si="0"/>
        <v>174</v>
      </c>
      <c r="F26" s="102">
        <f t="shared" si="1"/>
        <v>174</v>
      </c>
      <c r="G26" s="102">
        <v>174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6">
        <v>0</v>
      </c>
      <c r="Q26" s="102">
        <v>0</v>
      </c>
      <c r="R26" s="107" t="s">
        <v>112</v>
      </c>
    </row>
    <row r="27" ht="22.5" customHeight="1" spans="1:18">
      <c r="A27" s="41"/>
      <c r="B27" s="41"/>
      <c r="C27" s="15" t="s">
        <v>113</v>
      </c>
      <c r="D27" s="17" t="s">
        <v>114</v>
      </c>
      <c r="E27" s="102">
        <f t="shared" si="0"/>
        <v>168</v>
      </c>
      <c r="F27" s="102">
        <f t="shared" si="1"/>
        <v>168</v>
      </c>
      <c r="G27" s="102">
        <v>168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6">
        <v>0</v>
      </c>
      <c r="Q27" s="102">
        <v>0</v>
      </c>
      <c r="R27" s="107" t="s">
        <v>115</v>
      </c>
    </row>
    <row r="28" ht="22.5" customHeight="1" spans="1:18">
      <c r="A28" s="41"/>
      <c r="B28" s="41"/>
      <c r="C28" s="15" t="s">
        <v>98</v>
      </c>
      <c r="D28" s="17" t="s">
        <v>116</v>
      </c>
      <c r="E28" s="102">
        <f t="shared" si="0"/>
        <v>2000</v>
      </c>
      <c r="F28" s="102">
        <f t="shared" si="1"/>
        <v>2000</v>
      </c>
      <c r="G28" s="102">
        <v>2000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6">
        <v>0</v>
      </c>
      <c r="Q28" s="102">
        <v>0</v>
      </c>
      <c r="R28" s="107" t="s">
        <v>117</v>
      </c>
    </row>
    <row r="29" ht="22.5" customHeight="1" spans="1:18">
      <c r="A29" s="41"/>
      <c r="B29" s="41" t="s">
        <v>98</v>
      </c>
      <c r="C29" s="15"/>
      <c r="D29" s="17" t="s">
        <v>118</v>
      </c>
      <c r="E29" s="102">
        <f t="shared" si="0"/>
        <v>1.1</v>
      </c>
      <c r="F29" s="102">
        <f t="shared" si="1"/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1.1</v>
      </c>
      <c r="N29" s="102">
        <v>0</v>
      </c>
      <c r="O29" s="102">
        <v>0</v>
      </c>
      <c r="P29" s="106">
        <v>0</v>
      </c>
      <c r="Q29" s="102">
        <v>0</v>
      </c>
      <c r="R29" s="107" t="s">
        <v>119</v>
      </c>
    </row>
    <row r="30" ht="22.5" customHeight="1" spans="1:18">
      <c r="A30" s="41"/>
      <c r="B30" s="41"/>
      <c r="C30" s="15" t="s">
        <v>98</v>
      </c>
      <c r="D30" s="17" t="s">
        <v>120</v>
      </c>
      <c r="E30" s="102">
        <f t="shared" si="0"/>
        <v>1.1</v>
      </c>
      <c r="F30" s="102">
        <f t="shared" si="1"/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1.1</v>
      </c>
      <c r="N30" s="102">
        <v>0</v>
      </c>
      <c r="O30" s="102">
        <v>0</v>
      </c>
      <c r="P30" s="106">
        <v>0</v>
      </c>
      <c r="Q30" s="102">
        <v>0</v>
      </c>
      <c r="R30" s="107" t="s">
        <v>121</v>
      </c>
    </row>
    <row r="31" ht="22.5" customHeight="1" spans="1:18">
      <c r="A31" s="41" t="s">
        <v>122</v>
      </c>
      <c r="B31" s="41"/>
      <c r="C31" s="15"/>
      <c r="D31" s="17" t="s">
        <v>123</v>
      </c>
      <c r="E31" s="102">
        <f t="shared" si="0"/>
        <v>42.43</v>
      </c>
      <c r="F31" s="102">
        <f t="shared" si="1"/>
        <v>42.43</v>
      </c>
      <c r="G31" s="102">
        <v>42.43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6">
        <v>0</v>
      </c>
      <c r="Q31" s="102">
        <v>0</v>
      </c>
      <c r="R31" s="107" t="s">
        <v>122</v>
      </c>
    </row>
    <row r="32" ht="22.5" customHeight="1" spans="1:18">
      <c r="A32" s="41"/>
      <c r="B32" s="41" t="s">
        <v>90</v>
      </c>
      <c r="C32" s="15"/>
      <c r="D32" s="17" t="s">
        <v>124</v>
      </c>
      <c r="E32" s="102">
        <f t="shared" si="0"/>
        <v>42.43</v>
      </c>
      <c r="F32" s="102">
        <f t="shared" si="1"/>
        <v>42.43</v>
      </c>
      <c r="G32" s="102">
        <v>42.43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6">
        <v>0</v>
      </c>
      <c r="Q32" s="102">
        <v>0</v>
      </c>
      <c r="R32" s="107" t="s">
        <v>125</v>
      </c>
    </row>
    <row r="33" ht="22.5" customHeight="1" spans="1:18">
      <c r="A33" s="41"/>
      <c r="B33" s="41"/>
      <c r="C33" s="15" t="s">
        <v>82</v>
      </c>
      <c r="D33" s="17" t="s">
        <v>126</v>
      </c>
      <c r="E33" s="102">
        <f t="shared" si="0"/>
        <v>42.43</v>
      </c>
      <c r="F33" s="102">
        <f t="shared" si="1"/>
        <v>42.43</v>
      </c>
      <c r="G33" s="102">
        <v>42.43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6">
        <v>0</v>
      </c>
      <c r="Q33" s="102">
        <v>0</v>
      </c>
      <c r="R33" s="107" t="s">
        <v>127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6" t="s">
        <v>128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129</v>
      </c>
      <c r="B2" s="7"/>
      <c r="C2" s="7"/>
      <c r="D2" s="28"/>
      <c r="E2" s="28"/>
      <c r="F2" s="28"/>
      <c r="G2" s="28"/>
      <c r="H2" s="28"/>
    </row>
    <row r="3" ht="19.5" customHeight="1" spans="1:8">
      <c r="A3" s="87" t="s">
        <v>3</v>
      </c>
      <c r="B3" s="88"/>
      <c r="C3" s="88"/>
      <c r="D3" s="87"/>
      <c r="E3" s="87"/>
      <c r="F3" s="87"/>
      <c r="G3" s="87"/>
      <c r="H3" s="89" t="s">
        <v>4</v>
      </c>
    </row>
    <row r="4" s="86" customFormat="1" ht="19.5" customHeight="1" spans="1:9">
      <c r="A4" s="77" t="s">
        <v>51</v>
      </c>
      <c r="B4" s="77"/>
      <c r="C4" s="77"/>
      <c r="D4" s="90" t="s">
        <v>52</v>
      </c>
      <c r="E4" s="91" t="s">
        <v>53</v>
      </c>
      <c r="F4" s="91" t="s">
        <v>130</v>
      </c>
      <c r="G4" s="91" t="s">
        <v>131</v>
      </c>
      <c r="H4" s="91" t="s">
        <v>46</v>
      </c>
      <c r="I4" s="93"/>
    </row>
    <row r="5" s="86" customFormat="1" ht="19.5" customHeight="1" spans="1:9">
      <c r="A5" s="77" t="s">
        <v>59</v>
      </c>
      <c r="B5" s="92" t="s">
        <v>60</v>
      </c>
      <c r="C5" s="92" t="s">
        <v>61</v>
      </c>
      <c r="D5" s="91" t="s">
        <v>52</v>
      </c>
      <c r="E5" s="90"/>
      <c r="F5" s="90"/>
      <c r="G5" s="90"/>
      <c r="H5" s="90"/>
      <c r="I5" s="94"/>
    </row>
    <row r="6" s="1" customFormat="1" ht="19.5" customHeight="1" spans="1:9">
      <c r="A6" s="40"/>
      <c r="B6" s="41"/>
      <c r="C6" s="41"/>
      <c r="D6" s="17" t="s">
        <v>66</v>
      </c>
      <c r="E6" s="44">
        <f t="shared" ref="E6:E32" si="0">SUM(F6:G6)</f>
        <v>5554.13848</v>
      </c>
      <c r="F6" s="44">
        <v>564</v>
      </c>
      <c r="G6" s="44">
        <v>4990.13848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si="0"/>
        <v>75.04</v>
      </c>
      <c r="F7" s="44">
        <v>75.04</v>
      </c>
      <c r="G7" s="44">
        <v>0</v>
      </c>
      <c r="H7" s="44">
        <v>0</v>
      </c>
      <c r="I7" s="64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75.04</v>
      </c>
      <c r="F8" s="44">
        <v>75.04</v>
      </c>
      <c r="G8" s="44">
        <v>0</v>
      </c>
      <c r="H8" s="44">
        <v>0</v>
      </c>
      <c r="I8" s="64" t="s">
        <v>71</v>
      </c>
    </row>
    <row r="9" ht="19.5" customHeight="1" spans="1:9">
      <c r="A9" s="40"/>
      <c r="B9" s="41"/>
      <c r="C9" s="41" t="s">
        <v>69</v>
      </c>
      <c r="D9" s="17" t="s">
        <v>72</v>
      </c>
      <c r="E9" s="44">
        <f t="shared" si="0"/>
        <v>50.08</v>
      </c>
      <c r="F9" s="44">
        <v>50.08</v>
      </c>
      <c r="G9" s="44">
        <v>0</v>
      </c>
      <c r="H9" s="44">
        <v>0</v>
      </c>
      <c r="I9" s="64" t="s">
        <v>73</v>
      </c>
    </row>
    <row r="10" ht="19.5" customHeight="1" spans="1:9">
      <c r="A10" s="40"/>
      <c r="B10" s="41"/>
      <c r="C10" s="41" t="s">
        <v>74</v>
      </c>
      <c r="D10" s="17" t="s">
        <v>75</v>
      </c>
      <c r="E10" s="44">
        <f t="shared" si="0"/>
        <v>24.96</v>
      </c>
      <c r="F10" s="44">
        <v>24.96</v>
      </c>
      <c r="G10" s="44">
        <v>0</v>
      </c>
      <c r="H10" s="44">
        <v>0</v>
      </c>
      <c r="I10" s="64" t="s">
        <v>76</v>
      </c>
    </row>
    <row r="11" ht="19.5" customHeight="1" spans="1:9">
      <c r="A11" s="40" t="s">
        <v>77</v>
      </c>
      <c r="B11" s="41"/>
      <c r="C11" s="41"/>
      <c r="D11" s="17" t="s">
        <v>78</v>
      </c>
      <c r="E11" s="44">
        <f t="shared" si="0"/>
        <v>22.68</v>
      </c>
      <c r="F11" s="44">
        <v>22.68</v>
      </c>
      <c r="G11" s="44">
        <v>0</v>
      </c>
      <c r="H11" s="44">
        <v>0</v>
      </c>
      <c r="I11" s="64" t="s">
        <v>77</v>
      </c>
    </row>
    <row r="12" ht="19.5" customHeight="1" spans="1:9">
      <c r="A12" s="40"/>
      <c r="B12" s="41" t="s">
        <v>79</v>
      </c>
      <c r="C12" s="41"/>
      <c r="D12" s="17" t="s">
        <v>80</v>
      </c>
      <c r="E12" s="44">
        <f t="shared" si="0"/>
        <v>22.68</v>
      </c>
      <c r="F12" s="44">
        <v>22.68</v>
      </c>
      <c r="G12" s="44">
        <v>0</v>
      </c>
      <c r="H12" s="44">
        <v>0</v>
      </c>
      <c r="I12" s="64" t="s">
        <v>81</v>
      </c>
    </row>
    <row r="13" ht="19.5" customHeight="1" spans="1:9">
      <c r="A13" s="40"/>
      <c r="B13" s="41"/>
      <c r="C13" s="41" t="s">
        <v>82</v>
      </c>
      <c r="D13" s="17" t="s">
        <v>83</v>
      </c>
      <c r="E13" s="44">
        <f t="shared" si="0"/>
        <v>22.68</v>
      </c>
      <c r="F13" s="44">
        <v>22.68</v>
      </c>
      <c r="G13" s="44">
        <v>0</v>
      </c>
      <c r="H13" s="44">
        <v>0</v>
      </c>
      <c r="I13" s="64" t="s">
        <v>84</v>
      </c>
    </row>
    <row r="14" ht="19.5" customHeight="1" spans="1:9">
      <c r="A14" s="40" t="s">
        <v>85</v>
      </c>
      <c r="B14" s="41"/>
      <c r="C14" s="41"/>
      <c r="D14" s="17" t="s">
        <v>86</v>
      </c>
      <c r="E14" s="44">
        <f t="shared" si="0"/>
        <v>1990.46848</v>
      </c>
      <c r="F14" s="44">
        <v>0</v>
      </c>
      <c r="G14" s="44">
        <v>1990.46848</v>
      </c>
      <c r="H14" s="44">
        <v>0</v>
      </c>
      <c r="I14" s="64" t="s">
        <v>85</v>
      </c>
    </row>
    <row r="15" ht="19.5" customHeight="1" spans="1:9">
      <c r="A15" s="40"/>
      <c r="B15" s="41" t="s">
        <v>87</v>
      </c>
      <c r="C15" s="41"/>
      <c r="D15" s="17" t="s">
        <v>88</v>
      </c>
      <c r="E15" s="44">
        <f t="shared" si="0"/>
        <v>1990.46848</v>
      </c>
      <c r="F15" s="44">
        <v>0</v>
      </c>
      <c r="G15" s="44">
        <v>1990.46848</v>
      </c>
      <c r="H15" s="44">
        <v>0</v>
      </c>
      <c r="I15" s="64" t="s">
        <v>89</v>
      </c>
    </row>
    <row r="16" ht="19.5" customHeight="1" spans="1:9">
      <c r="A16" s="40"/>
      <c r="B16" s="41"/>
      <c r="C16" s="41" t="s">
        <v>90</v>
      </c>
      <c r="D16" s="17" t="s">
        <v>91</v>
      </c>
      <c r="E16" s="44">
        <f t="shared" si="0"/>
        <v>1990.46848</v>
      </c>
      <c r="F16" s="44">
        <v>0</v>
      </c>
      <c r="G16" s="44">
        <v>1990.46848</v>
      </c>
      <c r="H16" s="44">
        <v>0</v>
      </c>
      <c r="I16" s="64" t="s">
        <v>92</v>
      </c>
    </row>
    <row r="17" ht="19.5" customHeight="1" spans="1:9">
      <c r="A17" s="40" t="s">
        <v>93</v>
      </c>
      <c r="B17" s="41"/>
      <c r="C17" s="41"/>
      <c r="D17" s="17" t="s">
        <v>94</v>
      </c>
      <c r="E17" s="44">
        <f t="shared" si="0"/>
        <v>235.76</v>
      </c>
      <c r="F17" s="44">
        <v>0</v>
      </c>
      <c r="G17" s="44">
        <v>235.76</v>
      </c>
      <c r="H17" s="44">
        <v>0</v>
      </c>
      <c r="I17" s="64" t="s">
        <v>93</v>
      </c>
    </row>
    <row r="18" ht="19.5" customHeight="1" spans="1:9">
      <c r="A18" s="40"/>
      <c r="B18" s="41" t="s">
        <v>95</v>
      </c>
      <c r="C18" s="41"/>
      <c r="D18" s="17" t="s">
        <v>96</v>
      </c>
      <c r="E18" s="44">
        <f t="shared" si="0"/>
        <v>235.76</v>
      </c>
      <c r="F18" s="44">
        <v>0</v>
      </c>
      <c r="G18" s="44">
        <v>235.76</v>
      </c>
      <c r="H18" s="44">
        <v>0</v>
      </c>
      <c r="I18" s="64" t="s">
        <v>97</v>
      </c>
    </row>
    <row r="19" ht="19.5" customHeight="1" spans="1:9">
      <c r="A19" s="40"/>
      <c r="B19" s="41"/>
      <c r="C19" s="41" t="s">
        <v>98</v>
      </c>
      <c r="D19" s="17" t="s">
        <v>99</v>
      </c>
      <c r="E19" s="44">
        <f t="shared" si="0"/>
        <v>235.76</v>
      </c>
      <c r="F19" s="44">
        <v>0</v>
      </c>
      <c r="G19" s="44">
        <v>235.76</v>
      </c>
      <c r="H19" s="44">
        <v>0</v>
      </c>
      <c r="I19" s="64" t="s">
        <v>100</v>
      </c>
    </row>
    <row r="20" ht="19.5" customHeight="1" spans="1:9">
      <c r="A20" s="40" t="s">
        <v>101</v>
      </c>
      <c r="B20" s="41"/>
      <c r="C20" s="41"/>
      <c r="D20" s="17" t="s">
        <v>102</v>
      </c>
      <c r="E20" s="44">
        <f t="shared" si="0"/>
        <v>3187.76</v>
      </c>
      <c r="F20" s="44">
        <v>423.85</v>
      </c>
      <c r="G20" s="44">
        <v>2763.91</v>
      </c>
      <c r="H20" s="44">
        <v>0</v>
      </c>
      <c r="I20" s="64" t="s">
        <v>101</v>
      </c>
    </row>
    <row r="21" ht="19.5" customHeight="1" spans="1:9">
      <c r="A21" s="40"/>
      <c r="B21" s="41" t="s">
        <v>87</v>
      </c>
      <c r="C21" s="41"/>
      <c r="D21" s="17" t="s">
        <v>103</v>
      </c>
      <c r="E21" s="44">
        <f t="shared" si="0"/>
        <v>3186.66</v>
      </c>
      <c r="F21" s="44">
        <v>423.85</v>
      </c>
      <c r="G21" s="44">
        <v>2762.81</v>
      </c>
      <c r="H21" s="44">
        <v>0</v>
      </c>
      <c r="I21" s="64" t="s">
        <v>104</v>
      </c>
    </row>
    <row r="22" ht="19.5" customHeight="1" spans="1:9">
      <c r="A22" s="40"/>
      <c r="B22" s="41"/>
      <c r="C22" s="41" t="s">
        <v>82</v>
      </c>
      <c r="D22" s="17" t="s">
        <v>105</v>
      </c>
      <c r="E22" s="44">
        <f t="shared" si="0"/>
        <v>592.3</v>
      </c>
      <c r="F22" s="44">
        <v>423.85</v>
      </c>
      <c r="G22" s="44">
        <v>168.45</v>
      </c>
      <c r="H22" s="44">
        <v>0</v>
      </c>
      <c r="I22" s="64" t="s">
        <v>106</v>
      </c>
    </row>
    <row r="23" ht="19.5" customHeight="1" spans="1:9">
      <c r="A23" s="40"/>
      <c r="B23" s="41"/>
      <c r="C23" s="41" t="s">
        <v>69</v>
      </c>
      <c r="D23" s="17" t="s">
        <v>107</v>
      </c>
      <c r="E23" s="44">
        <f t="shared" si="0"/>
        <v>190</v>
      </c>
      <c r="F23" s="44">
        <v>0</v>
      </c>
      <c r="G23" s="44">
        <v>190</v>
      </c>
      <c r="H23" s="44">
        <v>0</v>
      </c>
      <c r="I23" s="64" t="s">
        <v>108</v>
      </c>
    </row>
    <row r="24" ht="19.5" customHeight="1" spans="1:9">
      <c r="A24" s="40"/>
      <c r="B24" s="41"/>
      <c r="C24" s="41" t="s">
        <v>74</v>
      </c>
      <c r="D24" s="17" t="s">
        <v>109</v>
      </c>
      <c r="E24" s="44">
        <f t="shared" si="0"/>
        <v>62.36</v>
      </c>
      <c r="F24" s="44">
        <v>0</v>
      </c>
      <c r="G24" s="44">
        <v>62.36</v>
      </c>
      <c r="H24" s="44">
        <v>0</v>
      </c>
      <c r="I24" s="64" t="s">
        <v>110</v>
      </c>
    </row>
    <row r="25" ht="19.5" customHeight="1" spans="1:9">
      <c r="A25" s="40"/>
      <c r="B25" s="41"/>
      <c r="C25" s="41" t="s">
        <v>79</v>
      </c>
      <c r="D25" s="17" t="s">
        <v>111</v>
      </c>
      <c r="E25" s="44">
        <f t="shared" si="0"/>
        <v>174</v>
      </c>
      <c r="F25" s="44">
        <v>0</v>
      </c>
      <c r="G25" s="44">
        <v>174</v>
      </c>
      <c r="H25" s="44">
        <v>0</v>
      </c>
      <c r="I25" s="64" t="s">
        <v>112</v>
      </c>
    </row>
    <row r="26" ht="19.5" customHeight="1" spans="1:9">
      <c r="A26" s="40"/>
      <c r="B26" s="41"/>
      <c r="C26" s="41" t="s">
        <v>113</v>
      </c>
      <c r="D26" s="17" t="s">
        <v>114</v>
      </c>
      <c r="E26" s="44">
        <f t="shared" si="0"/>
        <v>168</v>
      </c>
      <c r="F26" s="44">
        <v>0</v>
      </c>
      <c r="G26" s="44">
        <v>168</v>
      </c>
      <c r="H26" s="44">
        <v>0</v>
      </c>
      <c r="I26" s="64" t="s">
        <v>115</v>
      </c>
    </row>
    <row r="27" ht="19.5" customHeight="1" spans="1:9">
      <c r="A27" s="40"/>
      <c r="B27" s="41"/>
      <c r="C27" s="41" t="s">
        <v>98</v>
      </c>
      <c r="D27" s="17" t="s">
        <v>116</v>
      </c>
      <c r="E27" s="44">
        <f t="shared" si="0"/>
        <v>2000</v>
      </c>
      <c r="F27" s="44">
        <v>0</v>
      </c>
      <c r="G27" s="44">
        <v>2000</v>
      </c>
      <c r="H27" s="44">
        <v>0</v>
      </c>
      <c r="I27" s="64" t="s">
        <v>117</v>
      </c>
    </row>
    <row r="28" ht="19.5" customHeight="1" spans="1:9">
      <c r="A28" s="40"/>
      <c r="B28" s="41" t="s">
        <v>98</v>
      </c>
      <c r="C28" s="41"/>
      <c r="D28" s="17" t="s">
        <v>118</v>
      </c>
      <c r="E28" s="44">
        <f t="shared" si="0"/>
        <v>1.1</v>
      </c>
      <c r="F28" s="44">
        <v>0</v>
      </c>
      <c r="G28" s="44">
        <v>1.1</v>
      </c>
      <c r="H28" s="44">
        <v>0</v>
      </c>
      <c r="I28" s="64" t="s">
        <v>119</v>
      </c>
    </row>
    <row r="29" ht="19.5" customHeight="1" spans="1:9">
      <c r="A29" s="40"/>
      <c r="B29" s="41"/>
      <c r="C29" s="41" t="s">
        <v>98</v>
      </c>
      <c r="D29" s="17" t="s">
        <v>120</v>
      </c>
      <c r="E29" s="44">
        <f t="shared" si="0"/>
        <v>1.1</v>
      </c>
      <c r="F29" s="44">
        <v>0</v>
      </c>
      <c r="G29" s="44">
        <v>1.1</v>
      </c>
      <c r="H29" s="44">
        <v>0</v>
      </c>
      <c r="I29" s="64" t="s">
        <v>121</v>
      </c>
    </row>
    <row r="30" ht="19.5" customHeight="1" spans="1:9">
      <c r="A30" s="40" t="s">
        <v>122</v>
      </c>
      <c r="B30" s="41"/>
      <c r="C30" s="41"/>
      <c r="D30" s="17" t="s">
        <v>123</v>
      </c>
      <c r="E30" s="44">
        <f t="shared" si="0"/>
        <v>42.43</v>
      </c>
      <c r="F30" s="44">
        <v>42.43</v>
      </c>
      <c r="G30" s="44">
        <v>0</v>
      </c>
      <c r="H30" s="44">
        <v>0</v>
      </c>
      <c r="I30" s="64" t="s">
        <v>122</v>
      </c>
    </row>
    <row r="31" ht="19.5" customHeight="1" spans="1:9">
      <c r="A31" s="40"/>
      <c r="B31" s="41" t="s">
        <v>90</v>
      </c>
      <c r="C31" s="41"/>
      <c r="D31" s="17" t="s">
        <v>124</v>
      </c>
      <c r="E31" s="44">
        <f t="shared" si="0"/>
        <v>42.43</v>
      </c>
      <c r="F31" s="44">
        <v>42.43</v>
      </c>
      <c r="G31" s="44">
        <v>0</v>
      </c>
      <c r="H31" s="44">
        <v>0</v>
      </c>
      <c r="I31" s="64" t="s">
        <v>125</v>
      </c>
    </row>
    <row r="32" ht="19.5" customHeight="1" spans="1:9">
      <c r="A32" s="40"/>
      <c r="B32" s="41"/>
      <c r="C32" s="41" t="s">
        <v>82</v>
      </c>
      <c r="D32" s="17" t="s">
        <v>126</v>
      </c>
      <c r="E32" s="44">
        <f t="shared" si="0"/>
        <v>42.43</v>
      </c>
      <c r="F32" s="44">
        <v>42.43</v>
      </c>
      <c r="G32" s="44">
        <v>0</v>
      </c>
      <c r="H32" s="44">
        <v>0</v>
      </c>
      <c r="I32" s="64" t="s">
        <v>127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132</v>
      </c>
    </row>
    <row r="2" ht="19.5" customHeight="1" spans="1:7">
      <c r="A2" s="7" t="s">
        <v>133</v>
      </c>
      <c r="B2" s="7"/>
      <c r="C2" s="7"/>
      <c r="D2" s="7"/>
      <c r="E2" s="81"/>
      <c r="F2" s="82"/>
      <c r="G2" s="82"/>
    </row>
    <row r="3" ht="19.5" customHeight="1" spans="1:7">
      <c r="A3" s="8" t="s">
        <v>3</v>
      </c>
      <c r="B3" s="8"/>
      <c r="C3" s="8"/>
      <c r="D3" s="45"/>
      <c r="E3" s="8"/>
      <c r="F3" s="45"/>
      <c r="G3" s="83" t="s">
        <v>4</v>
      </c>
    </row>
    <row r="4" ht="19.5" customHeight="1" spans="1:7">
      <c r="A4" s="76" t="s">
        <v>5</v>
      </c>
      <c r="B4" s="76"/>
      <c r="C4" s="76" t="s">
        <v>6</v>
      </c>
      <c r="D4" s="76"/>
      <c r="E4" s="4"/>
      <c r="F4" s="69"/>
      <c r="G4" s="69"/>
    </row>
    <row r="5" ht="19.5" customHeight="1" spans="1:7">
      <c r="A5" s="14" t="s">
        <v>7</v>
      </c>
      <c r="B5" s="14" t="s">
        <v>8</v>
      </c>
      <c r="C5" s="49" t="s">
        <v>7</v>
      </c>
      <c r="D5" s="76" t="s">
        <v>8</v>
      </c>
      <c r="E5" s="4"/>
      <c r="F5" s="69"/>
      <c r="G5" s="69"/>
    </row>
    <row r="6" ht="19.5" customHeight="1" spans="1:7">
      <c r="A6" s="14"/>
      <c r="B6" s="14"/>
      <c r="C6" s="60"/>
      <c r="D6" s="14" t="s">
        <v>134</v>
      </c>
      <c r="E6" s="14" t="s">
        <v>135</v>
      </c>
      <c r="F6" s="14" t="s">
        <v>136</v>
      </c>
      <c r="G6" s="14" t="s">
        <v>137</v>
      </c>
    </row>
    <row r="7" ht="19.5" customHeight="1" spans="1:7">
      <c r="A7" s="54" t="s">
        <v>138</v>
      </c>
      <c r="B7" s="75">
        <v>5047.27848</v>
      </c>
      <c r="C7" s="54" t="s">
        <v>10</v>
      </c>
      <c r="D7" s="75">
        <f t="shared" ref="D7:D26" si="0">SUM(E7:G7)</f>
        <v>0</v>
      </c>
      <c r="E7" s="75"/>
      <c r="F7" s="75"/>
      <c r="G7" s="75"/>
    </row>
    <row r="8" ht="19.5" customHeight="1" spans="1:7">
      <c r="A8" s="71" t="s">
        <v>139</v>
      </c>
      <c r="B8" s="75">
        <v>235.76</v>
      </c>
      <c r="C8" s="54" t="s">
        <v>12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140</v>
      </c>
      <c r="B9" s="84"/>
      <c r="C9" s="54" t="s">
        <v>14</v>
      </c>
      <c r="D9" s="75">
        <f t="shared" si="0"/>
        <v>0</v>
      </c>
      <c r="E9" s="75"/>
      <c r="F9" s="75"/>
      <c r="G9" s="75"/>
    </row>
    <row r="10" ht="19.5" customHeight="1" spans="1:7">
      <c r="A10" s="63"/>
      <c r="B10" s="63"/>
      <c r="C10" s="54" t="s">
        <v>16</v>
      </c>
      <c r="D10" s="75">
        <f t="shared" si="0"/>
        <v>0</v>
      </c>
      <c r="E10" s="75"/>
      <c r="F10" s="75"/>
      <c r="G10" s="75"/>
    </row>
    <row r="11" ht="19.5" customHeight="1" spans="1:7">
      <c r="A11" s="71"/>
      <c r="B11" s="84"/>
      <c r="C11" s="54" t="s">
        <v>18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4"/>
      <c r="C12" s="54" t="s">
        <v>20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4"/>
      <c r="C13" s="54" t="s">
        <v>22</v>
      </c>
      <c r="D13" s="75">
        <f t="shared" si="0"/>
        <v>75.04</v>
      </c>
      <c r="E13" s="75">
        <v>75.04</v>
      </c>
      <c r="F13" s="75"/>
      <c r="G13" s="75"/>
    </row>
    <row r="14" ht="19.5" customHeight="1" spans="1:7">
      <c r="A14" s="71"/>
      <c r="B14" s="84"/>
      <c r="C14" s="54" t="s">
        <v>24</v>
      </c>
      <c r="D14" s="75">
        <f t="shared" si="0"/>
        <v>22.68</v>
      </c>
      <c r="E14" s="75">
        <v>22.68</v>
      </c>
      <c r="F14" s="75"/>
      <c r="G14" s="75"/>
    </row>
    <row r="15" ht="19.5" customHeight="1" spans="1:7">
      <c r="A15" s="71"/>
      <c r="B15" s="84"/>
      <c r="C15" s="54" t="s">
        <v>25</v>
      </c>
      <c r="D15" s="75">
        <f t="shared" si="0"/>
        <v>1990.46848</v>
      </c>
      <c r="E15" s="75">
        <v>1990.46848</v>
      </c>
      <c r="F15" s="75"/>
      <c r="G15" s="75"/>
    </row>
    <row r="16" ht="19.5" customHeight="1" spans="1:7">
      <c r="A16" s="71"/>
      <c r="B16" s="84"/>
      <c r="C16" s="54" t="s">
        <v>26</v>
      </c>
      <c r="D16" s="75">
        <f t="shared" si="0"/>
        <v>235.76</v>
      </c>
      <c r="E16" s="75"/>
      <c r="F16" s="75">
        <v>235.76</v>
      </c>
      <c r="G16" s="75"/>
    </row>
    <row r="17" ht="19.5" customHeight="1" spans="1:7">
      <c r="A17" s="71"/>
      <c r="B17" s="84"/>
      <c r="C17" s="54" t="s">
        <v>27</v>
      </c>
      <c r="D17" s="75">
        <f t="shared" si="0"/>
        <v>2916.66</v>
      </c>
      <c r="E17" s="75">
        <v>2916.66</v>
      </c>
      <c r="F17" s="75"/>
      <c r="G17" s="75"/>
    </row>
    <row r="18" ht="19.5" customHeight="1" spans="1:7">
      <c r="A18" s="54"/>
      <c r="B18" s="84"/>
      <c r="C18" s="54" t="s">
        <v>28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4"/>
      <c r="C19" s="54" t="s">
        <v>29</v>
      </c>
      <c r="D19" s="75">
        <f t="shared" si="0"/>
        <v>0</v>
      </c>
      <c r="E19" s="75"/>
      <c r="F19" s="75"/>
      <c r="G19" s="75"/>
    </row>
    <row r="20" ht="19.5" customHeight="1" spans="1:7">
      <c r="A20" s="85"/>
      <c r="B20" s="75"/>
      <c r="C20" s="54" t="s">
        <v>30</v>
      </c>
      <c r="D20" s="75">
        <f t="shared" si="0"/>
        <v>0</v>
      </c>
      <c r="E20" s="75"/>
      <c r="F20" s="75"/>
      <c r="G20" s="75"/>
    </row>
    <row r="21" ht="19.5" customHeight="1" spans="1:7">
      <c r="A21" s="54"/>
      <c r="B21" s="84"/>
      <c r="C21" s="54" t="s">
        <v>31</v>
      </c>
      <c r="D21" s="75">
        <f t="shared" si="0"/>
        <v>0</v>
      </c>
      <c r="E21" s="75"/>
      <c r="F21" s="75"/>
      <c r="G21" s="75"/>
    </row>
    <row r="22" ht="19.5" customHeight="1" spans="1:7">
      <c r="A22" s="54"/>
      <c r="B22" s="84"/>
      <c r="C22" s="54" t="s">
        <v>32</v>
      </c>
      <c r="D22" s="75">
        <f t="shared" si="0"/>
        <v>0</v>
      </c>
      <c r="E22" s="75"/>
      <c r="F22" s="75"/>
      <c r="G22" s="75"/>
    </row>
    <row r="23" ht="19.5" customHeight="1" spans="1:7">
      <c r="A23" s="63"/>
      <c r="B23" s="63"/>
      <c r="C23" s="54" t="s">
        <v>33</v>
      </c>
      <c r="D23" s="75">
        <f t="shared" si="0"/>
        <v>42.43</v>
      </c>
      <c r="E23" s="75">
        <v>42.43</v>
      </c>
      <c r="F23" s="75"/>
      <c r="G23" s="75"/>
    </row>
    <row r="24" ht="19.5" customHeight="1" spans="1:7">
      <c r="A24" s="54"/>
      <c r="B24" s="75"/>
      <c r="C24" s="54" t="s">
        <v>34</v>
      </c>
      <c r="D24" s="75">
        <f t="shared" si="0"/>
        <v>0</v>
      </c>
      <c r="E24" s="75"/>
      <c r="F24" s="75"/>
      <c r="G24" s="75"/>
    </row>
    <row r="25" ht="19.5" customHeight="1" spans="1:7">
      <c r="A25" s="54"/>
      <c r="B25" s="75"/>
      <c r="C25" s="54" t="s">
        <v>35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4" t="s">
        <v>36</v>
      </c>
      <c r="D26" s="75">
        <f t="shared" si="0"/>
        <v>0</v>
      </c>
      <c r="E26" s="75"/>
      <c r="F26" s="75"/>
      <c r="G26" s="75"/>
    </row>
    <row r="27" ht="19.5" customHeight="1" spans="1:7">
      <c r="A27" s="54"/>
      <c r="B27" s="75"/>
      <c r="C27" s="54" t="s">
        <v>37</v>
      </c>
      <c r="D27" s="75">
        <f>ROUND(D31-SUM(D7:D26),2)</f>
        <v>0</v>
      </c>
      <c r="E27" s="75">
        <f>ROUND(E31-SUM(E7:E26),2)</f>
        <v>0</v>
      </c>
      <c r="F27" s="75">
        <f>ROUND(F31-SUM(F7:F26),2)</f>
        <v>0</v>
      </c>
      <c r="G27" s="75">
        <f>ROUND(G31-SUM(G7:G26),2)</f>
        <v>0</v>
      </c>
    </row>
    <row r="28" ht="19.5" customHeight="1" spans="1:7">
      <c r="A28" s="54"/>
      <c r="B28" s="75"/>
      <c r="C28" s="63"/>
      <c r="D28" s="63"/>
      <c r="E28" s="63"/>
      <c r="F28" s="63"/>
      <c r="G28" s="63"/>
    </row>
    <row r="29" ht="19.5" customHeight="1" spans="1:7">
      <c r="A29" s="54"/>
      <c r="B29" s="75"/>
      <c r="C29" s="63"/>
      <c r="D29" s="63"/>
      <c r="E29" s="63"/>
      <c r="F29" s="63"/>
      <c r="G29" s="63"/>
    </row>
    <row r="30" ht="19.5" customHeight="1" spans="1:7">
      <c r="A30" s="54"/>
      <c r="B30" s="75"/>
      <c r="C30" s="54"/>
      <c r="D30" s="75"/>
      <c r="E30" s="75"/>
      <c r="F30" s="75"/>
      <c r="G30" s="75"/>
    </row>
    <row r="31" ht="19.5" customHeight="1" spans="1:7">
      <c r="A31" s="54" t="s">
        <v>141</v>
      </c>
      <c r="B31" s="75">
        <f>SUM(B7:B9)</f>
        <v>5283.03848</v>
      </c>
      <c r="C31" s="54" t="s">
        <v>142</v>
      </c>
      <c r="D31" s="75">
        <f>D35-D33</f>
        <v>5283.03848</v>
      </c>
      <c r="E31" s="75">
        <f>E35-E33</f>
        <v>5047.27848</v>
      </c>
      <c r="F31" s="75">
        <f>F35-F33</f>
        <v>235.76</v>
      </c>
      <c r="G31" s="75">
        <f>G35-G33</f>
        <v>0</v>
      </c>
    </row>
    <row r="32" ht="19.5" customHeight="1" spans="1:7">
      <c r="A32" s="54"/>
      <c r="B32" s="75"/>
      <c r="C32" s="54"/>
      <c r="D32" s="75"/>
      <c r="E32" s="75"/>
      <c r="F32" s="75"/>
      <c r="G32" s="75"/>
    </row>
    <row r="33" ht="19.5" customHeight="1" spans="1:7">
      <c r="A33" s="54" t="s">
        <v>45</v>
      </c>
      <c r="B33" s="75"/>
      <c r="C33" s="54" t="s">
        <v>46</v>
      </c>
      <c r="D33" s="75">
        <f>SUM(E33:G33)</f>
        <v>0</v>
      </c>
      <c r="E33" s="75"/>
      <c r="F33" s="75"/>
      <c r="G33" s="75"/>
    </row>
    <row r="34" ht="19.5" customHeight="1" spans="1:7">
      <c r="A34" s="54"/>
      <c r="B34" s="75"/>
      <c r="C34" s="54"/>
      <c r="D34" s="75"/>
      <c r="E34" s="75"/>
      <c r="F34" s="75"/>
      <c r="G34" s="75"/>
    </row>
    <row r="35" ht="19.5" customHeight="1" spans="1:7">
      <c r="A35" s="54" t="s">
        <v>143</v>
      </c>
      <c r="B35" s="75">
        <f>B31+B33</f>
        <v>5283.03848</v>
      </c>
      <c r="C35" s="54" t="s">
        <v>144</v>
      </c>
      <c r="D35" s="75">
        <f>SUM(E35:G35)</f>
        <v>5283.03848</v>
      </c>
      <c r="E35" s="75">
        <v>5047.27848</v>
      </c>
      <c r="F35" s="75">
        <v>235.76</v>
      </c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145</v>
      </c>
      <c r="I1" s="26"/>
    </row>
    <row r="2" ht="19.5" customHeight="1" spans="1:9">
      <c r="A2" s="7" t="s">
        <v>146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70"/>
      <c r="C4" s="75"/>
      <c r="D4" s="71" t="s">
        <v>52</v>
      </c>
      <c r="E4" s="71" t="s">
        <v>147</v>
      </c>
      <c r="F4" s="76" t="s">
        <v>130</v>
      </c>
      <c r="G4" s="76"/>
      <c r="H4" s="50"/>
      <c r="I4" s="54" t="s">
        <v>131</v>
      </c>
      <c r="J4" s="78" t="s">
        <v>51</v>
      </c>
    </row>
    <row r="5" ht="19.5" customHeight="1" spans="1:10">
      <c r="A5" s="14" t="s">
        <v>59</v>
      </c>
      <c r="B5" s="12" t="s">
        <v>60</v>
      </c>
      <c r="C5" s="77" t="s">
        <v>61</v>
      </c>
      <c r="D5" s="49"/>
      <c r="E5" s="49"/>
      <c r="F5" s="60" t="s">
        <v>148</v>
      </c>
      <c r="G5" s="60" t="s">
        <v>149</v>
      </c>
      <c r="H5" s="12" t="s">
        <v>150</v>
      </c>
      <c r="I5" s="54"/>
      <c r="J5" s="79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27" si="0">F6+I6</f>
        <v>5047.27848</v>
      </c>
      <c r="F6" s="44">
        <f t="shared" ref="F6:F27" si="1">SUM(G6:H6)</f>
        <v>564</v>
      </c>
      <c r="G6" s="44">
        <v>545.81</v>
      </c>
      <c r="H6" s="43">
        <v>18.19</v>
      </c>
      <c r="I6" s="44">
        <v>4483.27848</v>
      </c>
      <c r="J6" s="80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75.04</v>
      </c>
      <c r="F7" s="44">
        <f t="shared" si="1"/>
        <v>75.04</v>
      </c>
      <c r="G7" s="44">
        <v>75.04</v>
      </c>
      <c r="H7" s="43">
        <v>0</v>
      </c>
      <c r="I7" s="44">
        <v>0</v>
      </c>
      <c r="J7" s="80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75.04</v>
      </c>
      <c r="F8" s="44">
        <f t="shared" si="1"/>
        <v>75.04</v>
      </c>
      <c r="G8" s="44">
        <v>75.04</v>
      </c>
      <c r="H8" s="43">
        <v>0</v>
      </c>
      <c r="I8" s="44">
        <v>0</v>
      </c>
      <c r="J8" s="80" t="s">
        <v>71</v>
      </c>
    </row>
    <row r="9" ht="19.5" customHeight="1" spans="1:10">
      <c r="A9" s="15"/>
      <c r="B9" s="15"/>
      <c r="C9" s="15" t="s">
        <v>69</v>
      </c>
      <c r="D9" s="17" t="s">
        <v>72</v>
      </c>
      <c r="E9" s="44">
        <f t="shared" si="0"/>
        <v>50.08</v>
      </c>
      <c r="F9" s="44">
        <f t="shared" si="1"/>
        <v>50.08</v>
      </c>
      <c r="G9" s="44">
        <v>50.08</v>
      </c>
      <c r="H9" s="43">
        <v>0</v>
      </c>
      <c r="I9" s="44">
        <v>0</v>
      </c>
      <c r="J9" s="80" t="s">
        <v>73</v>
      </c>
    </row>
    <row r="10" ht="19.5" customHeight="1" spans="1:10">
      <c r="A10" s="15"/>
      <c r="B10" s="15"/>
      <c r="C10" s="15" t="s">
        <v>74</v>
      </c>
      <c r="D10" s="17" t="s">
        <v>75</v>
      </c>
      <c r="E10" s="44">
        <f t="shared" si="0"/>
        <v>24.96</v>
      </c>
      <c r="F10" s="44">
        <f t="shared" si="1"/>
        <v>24.96</v>
      </c>
      <c r="G10" s="44">
        <v>24.96</v>
      </c>
      <c r="H10" s="43">
        <v>0</v>
      </c>
      <c r="I10" s="44">
        <v>0</v>
      </c>
      <c r="J10" s="80" t="s">
        <v>76</v>
      </c>
    </row>
    <row r="11" ht="19.5" customHeight="1" spans="1:10">
      <c r="A11" s="15" t="s">
        <v>77</v>
      </c>
      <c r="B11" s="15"/>
      <c r="C11" s="15"/>
      <c r="D11" s="17" t="s">
        <v>78</v>
      </c>
      <c r="E11" s="44">
        <f t="shared" si="0"/>
        <v>22.68</v>
      </c>
      <c r="F11" s="44">
        <f t="shared" si="1"/>
        <v>22.68</v>
      </c>
      <c r="G11" s="44">
        <v>22.68</v>
      </c>
      <c r="H11" s="43">
        <v>0</v>
      </c>
      <c r="I11" s="44">
        <v>0</v>
      </c>
      <c r="J11" s="80" t="s">
        <v>77</v>
      </c>
    </row>
    <row r="12" ht="19.5" customHeight="1" spans="1:10">
      <c r="A12" s="15"/>
      <c r="B12" s="15" t="s">
        <v>79</v>
      </c>
      <c r="C12" s="15"/>
      <c r="D12" s="17" t="s">
        <v>80</v>
      </c>
      <c r="E12" s="44">
        <f t="shared" si="0"/>
        <v>22.68</v>
      </c>
      <c r="F12" s="44">
        <f t="shared" si="1"/>
        <v>22.68</v>
      </c>
      <c r="G12" s="44">
        <v>22.68</v>
      </c>
      <c r="H12" s="43">
        <v>0</v>
      </c>
      <c r="I12" s="44">
        <v>0</v>
      </c>
      <c r="J12" s="80" t="s">
        <v>81</v>
      </c>
    </row>
    <row r="13" ht="19.5" customHeight="1" spans="1:10">
      <c r="A13" s="15"/>
      <c r="B13" s="15"/>
      <c r="C13" s="15" t="s">
        <v>82</v>
      </c>
      <c r="D13" s="17" t="s">
        <v>83</v>
      </c>
      <c r="E13" s="44">
        <f t="shared" si="0"/>
        <v>22.68</v>
      </c>
      <c r="F13" s="44">
        <f t="shared" si="1"/>
        <v>22.68</v>
      </c>
      <c r="G13" s="44">
        <v>22.68</v>
      </c>
      <c r="H13" s="43">
        <v>0</v>
      </c>
      <c r="I13" s="44">
        <v>0</v>
      </c>
      <c r="J13" s="80" t="s">
        <v>84</v>
      </c>
    </row>
    <row r="14" ht="19.5" customHeight="1" spans="1:10">
      <c r="A14" s="15" t="s">
        <v>85</v>
      </c>
      <c r="B14" s="15"/>
      <c r="C14" s="15"/>
      <c r="D14" s="17" t="s">
        <v>86</v>
      </c>
      <c r="E14" s="44">
        <f t="shared" si="0"/>
        <v>1990.46848</v>
      </c>
      <c r="F14" s="44">
        <f t="shared" si="1"/>
        <v>0</v>
      </c>
      <c r="G14" s="44">
        <v>0</v>
      </c>
      <c r="H14" s="43">
        <v>0</v>
      </c>
      <c r="I14" s="44">
        <v>1990.46848</v>
      </c>
      <c r="J14" s="80" t="s">
        <v>85</v>
      </c>
    </row>
    <row r="15" ht="19.5" customHeight="1" spans="1:10">
      <c r="A15" s="15"/>
      <c r="B15" s="15" t="s">
        <v>87</v>
      </c>
      <c r="C15" s="15"/>
      <c r="D15" s="17" t="s">
        <v>88</v>
      </c>
      <c r="E15" s="44">
        <f t="shared" si="0"/>
        <v>1990.46848</v>
      </c>
      <c r="F15" s="44">
        <f t="shared" si="1"/>
        <v>0</v>
      </c>
      <c r="G15" s="44">
        <v>0</v>
      </c>
      <c r="H15" s="43">
        <v>0</v>
      </c>
      <c r="I15" s="44">
        <v>1990.46848</v>
      </c>
      <c r="J15" s="80" t="s">
        <v>89</v>
      </c>
    </row>
    <row r="16" ht="19.5" customHeight="1" spans="1:10">
      <c r="A16" s="15"/>
      <c r="B16" s="15"/>
      <c r="C16" s="15" t="s">
        <v>90</v>
      </c>
      <c r="D16" s="17" t="s">
        <v>91</v>
      </c>
      <c r="E16" s="44">
        <f t="shared" si="0"/>
        <v>1990.46848</v>
      </c>
      <c r="F16" s="44">
        <f t="shared" si="1"/>
        <v>0</v>
      </c>
      <c r="G16" s="44">
        <v>0</v>
      </c>
      <c r="H16" s="43">
        <v>0</v>
      </c>
      <c r="I16" s="44">
        <v>1990.46848</v>
      </c>
      <c r="J16" s="80" t="s">
        <v>92</v>
      </c>
    </row>
    <row r="17" ht="19.5" customHeight="1" spans="1:10">
      <c r="A17" s="15" t="s">
        <v>101</v>
      </c>
      <c r="B17" s="15"/>
      <c r="C17" s="15"/>
      <c r="D17" s="17" t="s">
        <v>102</v>
      </c>
      <c r="E17" s="44">
        <f t="shared" si="0"/>
        <v>2916.66</v>
      </c>
      <c r="F17" s="44">
        <f t="shared" si="1"/>
        <v>423.85</v>
      </c>
      <c r="G17" s="44">
        <v>405.66</v>
      </c>
      <c r="H17" s="43">
        <v>18.19</v>
      </c>
      <c r="I17" s="44">
        <v>2492.81</v>
      </c>
      <c r="J17" s="80" t="s">
        <v>101</v>
      </c>
    </row>
    <row r="18" ht="19.5" customHeight="1" spans="1:10">
      <c r="A18" s="15"/>
      <c r="B18" s="15" t="s">
        <v>87</v>
      </c>
      <c r="C18" s="15"/>
      <c r="D18" s="17" t="s">
        <v>103</v>
      </c>
      <c r="E18" s="44">
        <f t="shared" si="0"/>
        <v>2916.66</v>
      </c>
      <c r="F18" s="44">
        <f t="shared" si="1"/>
        <v>423.85</v>
      </c>
      <c r="G18" s="44">
        <v>405.66</v>
      </c>
      <c r="H18" s="43">
        <v>18.19</v>
      </c>
      <c r="I18" s="44">
        <v>2492.81</v>
      </c>
      <c r="J18" s="80" t="s">
        <v>104</v>
      </c>
    </row>
    <row r="19" ht="19.5" customHeight="1" spans="1:10">
      <c r="A19" s="15"/>
      <c r="B19" s="15"/>
      <c r="C19" s="15" t="s">
        <v>82</v>
      </c>
      <c r="D19" s="17" t="s">
        <v>105</v>
      </c>
      <c r="E19" s="44">
        <f t="shared" si="0"/>
        <v>442.3</v>
      </c>
      <c r="F19" s="44">
        <f t="shared" si="1"/>
        <v>423.85</v>
      </c>
      <c r="G19" s="44">
        <v>405.66</v>
      </c>
      <c r="H19" s="43">
        <v>18.19</v>
      </c>
      <c r="I19" s="44">
        <v>18.45</v>
      </c>
      <c r="J19" s="80" t="s">
        <v>106</v>
      </c>
    </row>
    <row r="20" ht="19.5" customHeight="1" spans="1:10">
      <c r="A20" s="15"/>
      <c r="B20" s="15"/>
      <c r="C20" s="15" t="s">
        <v>69</v>
      </c>
      <c r="D20" s="17" t="s">
        <v>107</v>
      </c>
      <c r="E20" s="44">
        <f t="shared" si="0"/>
        <v>70</v>
      </c>
      <c r="F20" s="44">
        <f t="shared" si="1"/>
        <v>0</v>
      </c>
      <c r="G20" s="44">
        <v>0</v>
      </c>
      <c r="H20" s="43">
        <v>0</v>
      </c>
      <c r="I20" s="44">
        <v>70</v>
      </c>
      <c r="J20" s="80" t="s">
        <v>108</v>
      </c>
    </row>
    <row r="21" ht="19.5" customHeight="1" spans="1:10">
      <c r="A21" s="15"/>
      <c r="B21" s="15"/>
      <c r="C21" s="15" t="s">
        <v>74</v>
      </c>
      <c r="D21" s="17" t="s">
        <v>109</v>
      </c>
      <c r="E21" s="44">
        <f t="shared" si="0"/>
        <v>62.36</v>
      </c>
      <c r="F21" s="44">
        <f t="shared" si="1"/>
        <v>0</v>
      </c>
      <c r="G21" s="44">
        <v>0</v>
      </c>
      <c r="H21" s="43">
        <v>0</v>
      </c>
      <c r="I21" s="44">
        <v>62.36</v>
      </c>
      <c r="J21" s="80" t="s">
        <v>110</v>
      </c>
    </row>
    <row r="22" ht="19.5" customHeight="1" spans="1:10">
      <c r="A22" s="15"/>
      <c r="B22" s="15"/>
      <c r="C22" s="15" t="s">
        <v>79</v>
      </c>
      <c r="D22" s="17" t="s">
        <v>111</v>
      </c>
      <c r="E22" s="44">
        <f t="shared" si="0"/>
        <v>174</v>
      </c>
      <c r="F22" s="44">
        <f t="shared" si="1"/>
        <v>0</v>
      </c>
      <c r="G22" s="44">
        <v>0</v>
      </c>
      <c r="H22" s="43">
        <v>0</v>
      </c>
      <c r="I22" s="44">
        <v>174</v>
      </c>
      <c r="J22" s="80" t="s">
        <v>112</v>
      </c>
    </row>
    <row r="23" ht="19.5" customHeight="1" spans="1:10">
      <c r="A23" s="15"/>
      <c r="B23" s="15"/>
      <c r="C23" s="15" t="s">
        <v>113</v>
      </c>
      <c r="D23" s="17" t="s">
        <v>114</v>
      </c>
      <c r="E23" s="44">
        <f t="shared" si="0"/>
        <v>168</v>
      </c>
      <c r="F23" s="44">
        <f t="shared" si="1"/>
        <v>0</v>
      </c>
      <c r="G23" s="44">
        <v>0</v>
      </c>
      <c r="H23" s="43">
        <v>0</v>
      </c>
      <c r="I23" s="44">
        <v>168</v>
      </c>
      <c r="J23" s="80" t="s">
        <v>115</v>
      </c>
    </row>
    <row r="24" ht="19.5" customHeight="1" spans="1:10">
      <c r="A24" s="15"/>
      <c r="B24" s="15"/>
      <c r="C24" s="15" t="s">
        <v>98</v>
      </c>
      <c r="D24" s="17" t="s">
        <v>116</v>
      </c>
      <c r="E24" s="44">
        <f t="shared" si="0"/>
        <v>2000</v>
      </c>
      <c r="F24" s="44">
        <f t="shared" si="1"/>
        <v>0</v>
      </c>
      <c r="G24" s="44">
        <v>0</v>
      </c>
      <c r="H24" s="43">
        <v>0</v>
      </c>
      <c r="I24" s="44">
        <v>2000</v>
      </c>
      <c r="J24" s="80" t="s">
        <v>117</v>
      </c>
    </row>
    <row r="25" ht="19.5" customHeight="1" spans="1:10">
      <c r="A25" s="15" t="s">
        <v>122</v>
      </c>
      <c r="B25" s="15"/>
      <c r="C25" s="15"/>
      <c r="D25" s="17" t="s">
        <v>123</v>
      </c>
      <c r="E25" s="44">
        <f t="shared" si="0"/>
        <v>42.43</v>
      </c>
      <c r="F25" s="44">
        <f t="shared" si="1"/>
        <v>42.43</v>
      </c>
      <c r="G25" s="44">
        <v>42.43</v>
      </c>
      <c r="H25" s="43">
        <v>0</v>
      </c>
      <c r="I25" s="44">
        <v>0</v>
      </c>
      <c r="J25" s="80" t="s">
        <v>122</v>
      </c>
    </row>
    <row r="26" ht="19.5" customHeight="1" spans="1:10">
      <c r="A26" s="15"/>
      <c r="B26" s="15" t="s">
        <v>90</v>
      </c>
      <c r="C26" s="15"/>
      <c r="D26" s="17" t="s">
        <v>124</v>
      </c>
      <c r="E26" s="44">
        <f t="shared" si="0"/>
        <v>42.43</v>
      </c>
      <c r="F26" s="44">
        <f t="shared" si="1"/>
        <v>42.43</v>
      </c>
      <c r="G26" s="44">
        <v>42.43</v>
      </c>
      <c r="H26" s="43">
        <v>0</v>
      </c>
      <c r="I26" s="44">
        <v>0</v>
      </c>
      <c r="J26" s="80" t="s">
        <v>125</v>
      </c>
    </row>
    <row r="27" ht="19.5" customHeight="1" spans="1:10">
      <c r="A27" s="15"/>
      <c r="B27" s="15"/>
      <c r="C27" s="15" t="s">
        <v>82</v>
      </c>
      <c r="D27" s="17" t="s">
        <v>126</v>
      </c>
      <c r="E27" s="44">
        <f t="shared" si="0"/>
        <v>42.43</v>
      </c>
      <c r="F27" s="44">
        <f t="shared" si="1"/>
        <v>42.43</v>
      </c>
      <c r="G27" s="44">
        <v>42.43</v>
      </c>
      <c r="H27" s="43">
        <v>0</v>
      </c>
      <c r="I27" s="44">
        <v>0</v>
      </c>
      <c r="J27" s="80" t="s">
        <v>127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6" t="s">
        <v>151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152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153</v>
      </c>
      <c r="D4" s="12" t="s">
        <v>154</v>
      </c>
      <c r="E4" s="14" t="s">
        <v>51</v>
      </c>
      <c r="F4" s="36"/>
      <c r="G4" s="31" t="s">
        <v>155</v>
      </c>
      <c r="H4" s="12" t="s">
        <v>156</v>
      </c>
      <c r="I4" s="12" t="s">
        <v>130</v>
      </c>
      <c r="J4" s="12" t="s">
        <v>131</v>
      </c>
    </row>
    <row r="5" ht="19.5" customHeight="1" spans="1:10">
      <c r="A5" s="14" t="s">
        <v>59</v>
      </c>
      <c r="B5" s="13" t="s">
        <v>60</v>
      </c>
      <c r="C5" s="12" t="s">
        <v>157</v>
      </c>
      <c r="D5" s="31"/>
      <c r="E5" s="14" t="s">
        <v>59</v>
      </c>
      <c r="F5" s="13" t="s">
        <v>60</v>
      </c>
      <c r="G5" s="12" t="s">
        <v>157</v>
      </c>
      <c r="H5" s="31" t="s">
        <v>62</v>
      </c>
      <c r="I5" s="31" t="s">
        <v>149</v>
      </c>
      <c r="J5" s="31" t="s">
        <v>150</v>
      </c>
    </row>
    <row r="6" s="1" customFormat="1" ht="19.5" customHeight="1" spans="1:10">
      <c r="A6" s="40"/>
      <c r="B6" s="41"/>
      <c r="C6" s="17" t="s">
        <v>53</v>
      </c>
      <c r="D6" s="73"/>
      <c r="E6" s="40"/>
      <c r="F6" s="41"/>
      <c r="G6" s="17"/>
      <c r="H6" s="44">
        <f t="shared" ref="H6:H23" si="0">I6+J6</f>
        <v>564</v>
      </c>
      <c r="I6" s="44" t="s">
        <v>158</v>
      </c>
      <c r="J6" s="44" t="s">
        <v>159</v>
      </c>
    </row>
    <row r="7" ht="19.5" customHeight="1" spans="1:10">
      <c r="A7" s="40" t="s">
        <v>160</v>
      </c>
      <c r="B7" s="41"/>
      <c r="C7" s="17" t="s">
        <v>161</v>
      </c>
      <c r="D7" s="73"/>
      <c r="E7" s="40" t="s">
        <v>162</v>
      </c>
      <c r="F7" s="41"/>
      <c r="G7" s="17" t="s">
        <v>163</v>
      </c>
      <c r="H7" s="44">
        <f t="shared" si="0"/>
        <v>520.63</v>
      </c>
      <c r="I7" s="44" t="s">
        <v>164</v>
      </c>
      <c r="J7" s="44">
        <v>0</v>
      </c>
    </row>
    <row r="8" ht="19.5" customHeight="1" spans="1:10">
      <c r="A8" s="40" t="s">
        <v>160</v>
      </c>
      <c r="B8" s="41" t="s">
        <v>82</v>
      </c>
      <c r="C8" s="17" t="s">
        <v>165</v>
      </c>
      <c r="D8" s="73"/>
      <c r="E8" s="40" t="s">
        <v>162</v>
      </c>
      <c r="F8" s="41" t="s">
        <v>82</v>
      </c>
      <c r="G8" s="17" t="s">
        <v>166</v>
      </c>
      <c r="H8" s="44">
        <f t="shared" si="0"/>
        <v>168.55</v>
      </c>
      <c r="I8" s="44" t="s">
        <v>167</v>
      </c>
      <c r="J8" s="44">
        <v>0</v>
      </c>
    </row>
    <row r="9" ht="19.5" customHeight="1" spans="1:10">
      <c r="A9" s="40" t="s">
        <v>160</v>
      </c>
      <c r="B9" s="41" t="s">
        <v>90</v>
      </c>
      <c r="C9" s="17" t="s">
        <v>168</v>
      </c>
      <c r="D9" s="73"/>
      <c r="E9" s="40" t="s">
        <v>162</v>
      </c>
      <c r="F9" s="41" t="s">
        <v>82</v>
      </c>
      <c r="G9" s="17" t="s">
        <v>166</v>
      </c>
      <c r="H9" s="44">
        <f t="shared" si="0"/>
        <v>83.1</v>
      </c>
      <c r="I9" s="44" t="s">
        <v>169</v>
      </c>
      <c r="J9" s="44">
        <v>0</v>
      </c>
    </row>
    <row r="10" ht="19.5" customHeight="1" spans="1:10">
      <c r="A10" s="40" t="s">
        <v>160</v>
      </c>
      <c r="B10" s="41" t="s">
        <v>87</v>
      </c>
      <c r="C10" s="17" t="s">
        <v>170</v>
      </c>
      <c r="D10" s="73"/>
      <c r="E10" s="40" t="s">
        <v>162</v>
      </c>
      <c r="F10" s="41" t="s">
        <v>82</v>
      </c>
      <c r="G10" s="17" t="s">
        <v>166</v>
      </c>
      <c r="H10" s="44">
        <f t="shared" si="0"/>
        <v>38.95</v>
      </c>
      <c r="I10" s="44" t="s">
        <v>171</v>
      </c>
      <c r="J10" s="44">
        <v>0</v>
      </c>
    </row>
    <row r="11" ht="19.5" customHeight="1" spans="1:10">
      <c r="A11" s="40" t="s">
        <v>160</v>
      </c>
      <c r="B11" s="41" t="s">
        <v>172</v>
      </c>
      <c r="C11" s="17" t="s">
        <v>173</v>
      </c>
      <c r="D11" s="73"/>
      <c r="E11" s="40" t="s">
        <v>162</v>
      </c>
      <c r="F11" s="41" t="s">
        <v>82</v>
      </c>
      <c r="G11" s="17" t="s">
        <v>166</v>
      </c>
      <c r="H11" s="44">
        <f t="shared" si="0"/>
        <v>88.72</v>
      </c>
      <c r="I11" s="44" t="s">
        <v>174</v>
      </c>
      <c r="J11" s="44">
        <v>0</v>
      </c>
    </row>
    <row r="12" ht="19.5" customHeight="1" spans="1:10">
      <c r="A12" s="40" t="s">
        <v>160</v>
      </c>
      <c r="B12" s="41" t="s">
        <v>95</v>
      </c>
      <c r="C12" s="17" t="s">
        <v>175</v>
      </c>
      <c r="D12" s="73"/>
      <c r="E12" s="40" t="s">
        <v>162</v>
      </c>
      <c r="F12" s="41" t="s">
        <v>90</v>
      </c>
      <c r="G12" s="17" t="s">
        <v>176</v>
      </c>
      <c r="H12" s="44">
        <f t="shared" si="0"/>
        <v>50.08</v>
      </c>
      <c r="I12" s="44" t="s">
        <v>177</v>
      </c>
      <c r="J12" s="44">
        <v>0</v>
      </c>
    </row>
    <row r="13" ht="19.5" customHeight="1" spans="1:10">
      <c r="A13" s="40" t="s">
        <v>160</v>
      </c>
      <c r="B13" s="41" t="s">
        <v>178</v>
      </c>
      <c r="C13" s="17" t="s">
        <v>179</v>
      </c>
      <c r="D13" s="73"/>
      <c r="E13" s="40" t="s">
        <v>162</v>
      </c>
      <c r="F13" s="41" t="s">
        <v>90</v>
      </c>
      <c r="G13" s="17" t="s">
        <v>176</v>
      </c>
      <c r="H13" s="44">
        <f t="shared" si="0"/>
        <v>24.96</v>
      </c>
      <c r="I13" s="44" t="s">
        <v>180</v>
      </c>
      <c r="J13" s="44">
        <v>0</v>
      </c>
    </row>
    <row r="14" ht="19.5" customHeight="1" spans="1:10">
      <c r="A14" s="40" t="s">
        <v>160</v>
      </c>
      <c r="B14" s="41" t="s">
        <v>181</v>
      </c>
      <c r="C14" s="17" t="s">
        <v>182</v>
      </c>
      <c r="D14" s="73"/>
      <c r="E14" s="40" t="s">
        <v>162</v>
      </c>
      <c r="F14" s="41" t="s">
        <v>90</v>
      </c>
      <c r="G14" s="17" t="s">
        <v>176</v>
      </c>
      <c r="H14" s="44">
        <f t="shared" si="0"/>
        <v>22.68</v>
      </c>
      <c r="I14" s="44" t="s">
        <v>183</v>
      </c>
      <c r="J14" s="44">
        <v>0</v>
      </c>
    </row>
    <row r="15" ht="19.5" customHeight="1" spans="1:10">
      <c r="A15" s="40" t="s">
        <v>160</v>
      </c>
      <c r="B15" s="41" t="s">
        <v>184</v>
      </c>
      <c r="C15" s="17" t="s">
        <v>185</v>
      </c>
      <c r="D15" s="73"/>
      <c r="E15" s="40" t="s">
        <v>162</v>
      </c>
      <c r="F15" s="41" t="s">
        <v>90</v>
      </c>
      <c r="G15" s="17" t="s">
        <v>176</v>
      </c>
      <c r="H15" s="44">
        <f t="shared" si="0"/>
        <v>1.14</v>
      </c>
      <c r="I15" s="44" t="s">
        <v>186</v>
      </c>
      <c r="J15" s="44">
        <v>0</v>
      </c>
    </row>
    <row r="16" ht="19.5" customHeight="1" spans="1:10">
      <c r="A16" s="40" t="s">
        <v>160</v>
      </c>
      <c r="B16" s="41" t="s">
        <v>187</v>
      </c>
      <c r="C16" s="17" t="s">
        <v>188</v>
      </c>
      <c r="D16" s="73"/>
      <c r="E16" s="40" t="s">
        <v>162</v>
      </c>
      <c r="F16" s="41" t="s">
        <v>87</v>
      </c>
      <c r="G16" s="17" t="s">
        <v>188</v>
      </c>
      <c r="H16" s="44">
        <f t="shared" si="0"/>
        <v>42.43</v>
      </c>
      <c r="I16" s="44" t="s">
        <v>189</v>
      </c>
      <c r="J16" s="44">
        <v>0</v>
      </c>
    </row>
    <row r="17" ht="19.5" customHeight="1" spans="1:10">
      <c r="A17" s="40" t="s">
        <v>160</v>
      </c>
      <c r="B17" s="41" t="s">
        <v>98</v>
      </c>
      <c r="C17" s="17" t="s">
        <v>190</v>
      </c>
      <c r="D17" s="73"/>
      <c r="E17" s="40" t="s">
        <v>162</v>
      </c>
      <c r="F17" s="41" t="s">
        <v>98</v>
      </c>
      <c r="G17" s="17" t="s">
        <v>190</v>
      </c>
      <c r="H17" s="44">
        <f t="shared" si="0"/>
        <v>0.02</v>
      </c>
      <c r="I17" s="44" t="s">
        <v>191</v>
      </c>
      <c r="J17" s="44">
        <v>0</v>
      </c>
    </row>
    <row r="18" ht="19.5" customHeight="1" spans="1:10">
      <c r="A18" s="40" t="s">
        <v>192</v>
      </c>
      <c r="B18" s="41"/>
      <c r="C18" s="17" t="s">
        <v>193</v>
      </c>
      <c r="D18" s="73"/>
      <c r="E18" s="40" t="s">
        <v>194</v>
      </c>
      <c r="F18" s="41"/>
      <c r="G18" s="17" t="s">
        <v>195</v>
      </c>
      <c r="H18" s="44">
        <f t="shared" si="0"/>
        <v>18.19</v>
      </c>
      <c r="I18" s="44">
        <v>0</v>
      </c>
      <c r="J18" s="44" t="s">
        <v>159</v>
      </c>
    </row>
    <row r="19" ht="19.5" customHeight="1" spans="1:10">
      <c r="A19" s="40" t="s">
        <v>192</v>
      </c>
      <c r="B19" s="41" t="s">
        <v>196</v>
      </c>
      <c r="C19" s="17" t="s">
        <v>197</v>
      </c>
      <c r="D19" s="73"/>
      <c r="E19" s="40" t="s">
        <v>194</v>
      </c>
      <c r="F19" s="41" t="s">
        <v>82</v>
      </c>
      <c r="G19" s="17" t="s">
        <v>198</v>
      </c>
      <c r="H19" s="44">
        <f t="shared" si="0"/>
        <v>7.27</v>
      </c>
      <c r="I19" s="44">
        <v>0</v>
      </c>
      <c r="J19" s="44" t="s">
        <v>199</v>
      </c>
    </row>
    <row r="20" ht="19.5" customHeight="1" spans="1:10">
      <c r="A20" s="40" t="s">
        <v>192</v>
      </c>
      <c r="B20" s="41" t="s">
        <v>200</v>
      </c>
      <c r="C20" s="17" t="s">
        <v>201</v>
      </c>
      <c r="D20" s="73"/>
      <c r="E20" s="40" t="s">
        <v>194</v>
      </c>
      <c r="F20" s="41" t="s">
        <v>82</v>
      </c>
      <c r="G20" s="17" t="s">
        <v>198</v>
      </c>
      <c r="H20" s="44">
        <f t="shared" si="0"/>
        <v>10.92</v>
      </c>
      <c r="I20" s="44">
        <v>0</v>
      </c>
      <c r="J20" s="44" t="s">
        <v>202</v>
      </c>
    </row>
    <row r="21" ht="19.5" customHeight="1" spans="1:10">
      <c r="A21" s="40" t="s">
        <v>203</v>
      </c>
      <c r="B21" s="41"/>
      <c r="C21" s="17" t="s">
        <v>204</v>
      </c>
      <c r="D21" s="73"/>
      <c r="E21" s="40" t="s">
        <v>205</v>
      </c>
      <c r="F21" s="41"/>
      <c r="G21" s="17" t="s">
        <v>206</v>
      </c>
      <c r="H21" s="44">
        <f t="shared" si="0"/>
        <v>25.18</v>
      </c>
      <c r="I21" s="44" t="s">
        <v>207</v>
      </c>
      <c r="J21" s="44">
        <v>0</v>
      </c>
    </row>
    <row r="22" ht="19.5" customHeight="1" spans="1:10">
      <c r="A22" s="40" t="s">
        <v>203</v>
      </c>
      <c r="B22" s="41" t="s">
        <v>69</v>
      </c>
      <c r="C22" s="17" t="s">
        <v>208</v>
      </c>
      <c r="D22" s="73"/>
      <c r="E22" s="40" t="s">
        <v>205</v>
      </c>
      <c r="F22" s="41" t="s">
        <v>82</v>
      </c>
      <c r="G22" s="17" t="s">
        <v>209</v>
      </c>
      <c r="H22" s="44">
        <f t="shared" si="0"/>
        <v>8.68</v>
      </c>
      <c r="I22" s="44" t="s">
        <v>210</v>
      </c>
      <c r="J22" s="44">
        <v>0</v>
      </c>
    </row>
    <row r="23" ht="19.5" customHeight="1" spans="1:10">
      <c r="A23" s="40" t="s">
        <v>203</v>
      </c>
      <c r="B23" s="41" t="s">
        <v>178</v>
      </c>
      <c r="C23" s="17" t="s">
        <v>211</v>
      </c>
      <c r="D23" s="73"/>
      <c r="E23" s="40" t="s">
        <v>205</v>
      </c>
      <c r="F23" s="41" t="s">
        <v>82</v>
      </c>
      <c r="G23" s="17" t="s">
        <v>209</v>
      </c>
      <c r="H23" s="44">
        <f t="shared" si="0"/>
        <v>16.5</v>
      </c>
      <c r="I23" s="44" t="s">
        <v>212</v>
      </c>
      <c r="J23" s="44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tabSelected="1" workbookViewId="0">
      <selection activeCell="K10" sqref="K10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6" t="s">
        <v>213</v>
      </c>
      <c r="M1" s="6"/>
      <c r="N1" s="6"/>
      <c r="O1" s="6"/>
    </row>
    <row r="2" ht="19.5" customHeight="1" spans="1:15">
      <c r="A2" s="65" t="s">
        <v>214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215</v>
      </c>
      <c r="B4" s="66"/>
      <c r="C4" s="66"/>
      <c r="D4" s="66"/>
      <c r="E4" s="66"/>
      <c r="F4" s="66"/>
      <c r="G4" s="13" t="s">
        <v>216</v>
      </c>
      <c r="H4" s="66"/>
      <c r="I4" s="66"/>
      <c r="J4" s="66"/>
      <c r="K4" s="66"/>
      <c r="L4" s="66"/>
    </row>
    <row r="5" ht="19.5" customHeight="1" spans="1:15">
      <c r="A5" s="14" t="s">
        <v>53</v>
      </c>
      <c r="B5" s="12" t="s">
        <v>217</v>
      </c>
      <c r="C5" s="13" t="s">
        <v>218</v>
      </c>
      <c r="D5" s="66"/>
      <c r="E5" s="66"/>
      <c r="F5" s="22" t="s">
        <v>219</v>
      </c>
      <c r="G5" s="14" t="s">
        <v>53</v>
      </c>
      <c r="H5" s="12" t="s">
        <v>217</v>
      </c>
      <c r="I5" s="13" t="s">
        <v>218</v>
      </c>
      <c r="J5" s="66"/>
      <c r="K5" s="66"/>
      <c r="L5" s="22" t="s">
        <v>219</v>
      </c>
      <c r="M5" s="70"/>
      <c r="N5" s="70"/>
      <c r="O5" s="70"/>
    </row>
    <row r="6" ht="30" customHeight="1" spans="1:15">
      <c r="A6" s="14"/>
      <c r="B6" s="12"/>
      <c r="C6" s="22" t="s">
        <v>62</v>
      </c>
      <c r="D6" s="22" t="s">
        <v>220</v>
      </c>
      <c r="E6" s="22" t="s">
        <v>221</v>
      </c>
      <c r="F6" s="22"/>
      <c r="G6" s="14"/>
      <c r="H6" s="12"/>
      <c r="I6" s="22" t="s">
        <v>62</v>
      </c>
      <c r="J6" s="22" t="s">
        <v>220</v>
      </c>
      <c r="K6" s="22" t="s">
        <v>221</v>
      </c>
      <c r="L6" s="22"/>
      <c r="M6" s="71"/>
      <c r="N6" s="71" t="s">
        <v>222</v>
      </c>
      <c r="O6" s="71" t="s">
        <v>223</v>
      </c>
    </row>
    <row r="7" s="1" customFormat="1" ht="22.5" customHeight="1" spans="1:15">
      <c r="A7" s="67">
        <f>B7+C7+F7</f>
        <v>1.62</v>
      </c>
      <c r="B7" s="67">
        <v>0</v>
      </c>
      <c r="C7" s="67">
        <f>D7+E7</f>
        <v>1.35</v>
      </c>
      <c r="D7" s="67">
        <v>0</v>
      </c>
      <c r="E7" s="67">
        <v>1.35</v>
      </c>
      <c r="F7" s="67">
        <v>0.27</v>
      </c>
      <c r="G7" s="68">
        <f>H7+I7+L7</f>
        <v>1.62</v>
      </c>
      <c r="H7" s="68">
        <v>0</v>
      </c>
      <c r="I7" s="67">
        <f>J7+K7</f>
        <v>1.35</v>
      </c>
      <c r="J7" s="67">
        <v>0</v>
      </c>
      <c r="K7" s="67">
        <v>1.35</v>
      </c>
      <c r="L7" s="67">
        <v>0.27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224</v>
      </c>
    </row>
    <row r="2" ht="19.5" customHeight="1" spans="1:12">
      <c r="A2" s="7" t="s">
        <v>225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147</v>
      </c>
      <c r="F4" s="50" t="s">
        <v>130</v>
      </c>
      <c r="G4" s="50"/>
      <c r="H4" s="50"/>
      <c r="I4" s="56"/>
      <c r="J4" s="56"/>
      <c r="K4" s="56"/>
      <c r="L4" s="14" t="s">
        <v>131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148</v>
      </c>
      <c r="G5" s="52" t="s">
        <v>149</v>
      </c>
      <c r="H5" s="52" t="s">
        <v>150</v>
      </c>
      <c r="I5" s="52" t="s">
        <v>226</v>
      </c>
      <c r="J5" s="52" t="s">
        <v>227</v>
      </c>
      <c r="K5" s="52" t="s">
        <v>228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 t="s">
        <v>66</v>
      </c>
      <c r="E7" s="44">
        <f>F7+L7</f>
        <v>235.76</v>
      </c>
      <c r="F7" s="44">
        <f>G7+H7</f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235.76</v>
      </c>
      <c r="M7" s="59"/>
    </row>
    <row r="8" ht="22.5" customHeight="1" spans="1:13">
      <c r="A8" s="15" t="s">
        <v>93</v>
      </c>
      <c r="B8" s="15"/>
      <c r="C8" s="15"/>
      <c r="D8" s="17" t="s">
        <v>94</v>
      </c>
      <c r="E8" s="44">
        <f>F8+L8</f>
        <v>235.76</v>
      </c>
      <c r="F8" s="44">
        <f>G8+H8</f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235.76</v>
      </c>
      <c r="M8" s="64" t="s">
        <v>93</v>
      </c>
    </row>
    <row r="9" ht="22.5" customHeight="1" spans="1:13">
      <c r="A9" s="15"/>
      <c r="B9" s="15" t="s">
        <v>95</v>
      </c>
      <c r="C9" s="15"/>
      <c r="D9" s="17" t="s">
        <v>96</v>
      </c>
      <c r="E9" s="44">
        <f>F9+L9</f>
        <v>235.76</v>
      </c>
      <c r="F9" s="44">
        <f>G9+H9</f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235.76</v>
      </c>
      <c r="M9" s="64" t="s">
        <v>97</v>
      </c>
    </row>
    <row r="10" ht="22.5" customHeight="1" spans="1:13">
      <c r="A10" s="15"/>
      <c r="B10" s="15"/>
      <c r="C10" s="15" t="s">
        <v>98</v>
      </c>
      <c r="D10" s="17" t="s">
        <v>99</v>
      </c>
      <c r="E10" s="44">
        <f>F10+L10</f>
        <v>235.76</v>
      </c>
      <c r="F10" s="44">
        <f>G10+H10</f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235.76</v>
      </c>
      <c r="M10" s="64" t="s">
        <v>100</v>
      </c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229</v>
      </c>
    </row>
    <row r="2" ht="19.5" customHeight="1" spans="1:12">
      <c r="A2" s="7" t="s">
        <v>230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147</v>
      </c>
      <c r="F4" s="50" t="s">
        <v>130</v>
      </c>
      <c r="G4" s="50"/>
      <c r="H4" s="50"/>
      <c r="I4" s="56"/>
      <c r="J4" s="56"/>
      <c r="K4" s="56"/>
      <c r="L4" s="14" t="s">
        <v>131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148</v>
      </c>
      <c r="G5" s="52" t="s">
        <v>149</v>
      </c>
      <c r="H5" s="52" t="s">
        <v>150</v>
      </c>
      <c r="I5" s="52" t="s">
        <v>226</v>
      </c>
      <c r="J5" s="52" t="s">
        <v>227</v>
      </c>
      <c r="K5" s="52" t="s">
        <v>228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6" t="s">
        <v>231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232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233</v>
      </c>
      <c r="D4" s="14" t="s">
        <v>51</v>
      </c>
      <c r="E4" s="36"/>
      <c r="F4" s="31" t="s">
        <v>234</v>
      </c>
      <c r="G4" s="13" t="s">
        <v>53</v>
      </c>
      <c r="H4" s="13" t="s">
        <v>235</v>
      </c>
      <c r="I4" s="13"/>
      <c r="J4" s="14" t="s">
        <v>51</v>
      </c>
      <c r="K4" s="36"/>
      <c r="L4" s="31" t="s">
        <v>236</v>
      </c>
      <c r="M4" s="12" t="s">
        <v>237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157</v>
      </c>
      <c r="D5" s="14" t="s">
        <v>59</v>
      </c>
      <c r="E5" s="13" t="s">
        <v>60</v>
      </c>
      <c r="F5" s="12" t="s">
        <v>157</v>
      </c>
      <c r="G5" s="13"/>
      <c r="H5" s="22" t="s">
        <v>62</v>
      </c>
      <c r="I5" s="22" t="s">
        <v>135</v>
      </c>
      <c r="J5" s="12" t="s">
        <v>136</v>
      </c>
      <c r="K5" s="22" t="s">
        <v>137</v>
      </c>
      <c r="L5" s="12" t="s">
        <v>157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3" si="0">H6+L6+M6+N6+O6</f>
        <v>564</v>
      </c>
      <c r="H6" s="43">
        <f t="shared" ref="H6:H23" si="1">I6+J6+K6</f>
        <v>564</v>
      </c>
      <c r="I6" s="43" t="s">
        <v>238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160</v>
      </c>
      <c r="B7" s="16"/>
      <c r="C7" s="17" t="s">
        <v>161</v>
      </c>
      <c r="D7" s="40" t="s">
        <v>162</v>
      </c>
      <c r="E7" s="41"/>
      <c r="F7" s="42" t="s">
        <v>163</v>
      </c>
      <c r="G7" s="43">
        <f t="shared" si="0"/>
        <v>520.63</v>
      </c>
      <c r="H7" s="43">
        <f t="shared" si="1"/>
        <v>520.63</v>
      </c>
      <c r="I7" s="43" t="s">
        <v>164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160</v>
      </c>
      <c r="B8" s="16" t="s">
        <v>82</v>
      </c>
      <c r="C8" s="17" t="s">
        <v>165</v>
      </c>
      <c r="D8" s="40" t="s">
        <v>162</v>
      </c>
      <c r="E8" s="41" t="s">
        <v>82</v>
      </c>
      <c r="F8" s="42" t="s">
        <v>166</v>
      </c>
      <c r="G8" s="43">
        <f t="shared" si="0"/>
        <v>168.55</v>
      </c>
      <c r="H8" s="43">
        <f t="shared" si="1"/>
        <v>168.55</v>
      </c>
      <c r="I8" s="43" t="s">
        <v>167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160</v>
      </c>
      <c r="B9" s="16" t="s">
        <v>90</v>
      </c>
      <c r="C9" s="17" t="s">
        <v>168</v>
      </c>
      <c r="D9" s="40" t="s">
        <v>162</v>
      </c>
      <c r="E9" s="41" t="s">
        <v>82</v>
      </c>
      <c r="F9" s="42" t="s">
        <v>166</v>
      </c>
      <c r="G9" s="43">
        <f t="shared" si="0"/>
        <v>83.1</v>
      </c>
      <c r="H9" s="43">
        <f t="shared" si="1"/>
        <v>83.1</v>
      </c>
      <c r="I9" s="43" t="s">
        <v>169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160</v>
      </c>
      <c r="B10" s="16" t="s">
        <v>87</v>
      </c>
      <c r="C10" s="17" t="s">
        <v>170</v>
      </c>
      <c r="D10" s="40" t="s">
        <v>162</v>
      </c>
      <c r="E10" s="41" t="s">
        <v>82</v>
      </c>
      <c r="F10" s="42" t="s">
        <v>166</v>
      </c>
      <c r="G10" s="43">
        <f t="shared" si="0"/>
        <v>38.95</v>
      </c>
      <c r="H10" s="43">
        <f t="shared" si="1"/>
        <v>38.95</v>
      </c>
      <c r="I10" s="43" t="s">
        <v>171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160</v>
      </c>
      <c r="B11" s="16" t="s">
        <v>172</v>
      </c>
      <c r="C11" s="17" t="s">
        <v>173</v>
      </c>
      <c r="D11" s="40" t="s">
        <v>162</v>
      </c>
      <c r="E11" s="41" t="s">
        <v>82</v>
      </c>
      <c r="F11" s="42" t="s">
        <v>166</v>
      </c>
      <c r="G11" s="43">
        <f t="shared" si="0"/>
        <v>88.72</v>
      </c>
      <c r="H11" s="43">
        <f t="shared" si="1"/>
        <v>88.72</v>
      </c>
      <c r="I11" s="43" t="s">
        <v>174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160</v>
      </c>
      <c r="B12" s="16" t="s">
        <v>95</v>
      </c>
      <c r="C12" s="17" t="s">
        <v>175</v>
      </c>
      <c r="D12" s="40" t="s">
        <v>162</v>
      </c>
      <c r="E12" s="41" t="s">
        <v>90</v>
      </c>
      <c r="F12" s="42" t="s">
        <v>176</v>
      </c>
      <c r="G12" s="43">
        <f t="shared" si="0"/>
        <v>50.08</v>
      </c>
      <c r="H12" s="43">
        <f t="shared" si="1"/>
        <v>50.08</v>
      </c>
      <c r="I12" s="43" t="s">
        <v>177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160</v>
      </c>
      <c r="B13" s="16" t="s">
        <v>178</v>
      </c>
      <c r="C13" s="17" t="s">
        <v>179</v>
      </c>
      <c r="D13" s="40" t="s">
        <v>162</v>
      </c>
      <c r="E13" s="41" t="s">
        <v>90</v>
      </c>
      <c r="F13" s="42" t="s">
        <v>176</v>
      </c>
      <c r="G13" s="43">
        <f t="shared" si="0"/>
        <v>24.96</v>
      </c>
      <c r="H13" s="43">
        <f t="shared" si="1"/>
        <v>24.96</v>
      </c>
      <c r="I13" s="43" t="s">
        <v>180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160</v>
      </c>
      <c r="B14" s="16" t="s">
        <v>181</v>
      </c>
      <c r="C14" s="17" t="s">
        <v>182</v>
      </c>
      <c r="D14" s="40" t="s">
        <v>162</v>
      </c>
      <c r="E14" s="41" t="s">
        <v>90</v>
      </c>
      <c r="F14" s="42" t="s">
        <v>176</v>
      </c>
      <c r="G14" s="43">
        <f t="shared" si="0"/>
        <v>22.68</v>
      </c>
      <c r="H14" s="43">
        <f t="shared" si="1"/>
        <v>22.68</v>
      </c>
      <c r="I14" s="43" t="s">
        <v>183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160</v>
      </c>
      <c r="B15" s="16" t="s">
        <v>184</v>
      </c>
      <c r="C15" s="17" t="s">
        <v>185</v>
      </c>
      <c r="D15" s="40" t="s">
        <v>162</v>
      </c>
      <c r="E15" s="41" t="s">
        <v>90</v>
      </c>
      <c r="F15" s="42" t="s">
        <v>176</v>
      </c>
      <c r="G15" s="43">
        <f t="shared" si="0"/>
        <v>1.14</v>
      </c>
      <c r="H15" s="43">
        <f t="shared" si="1"/>
        <v>1.14</v>
      </c>
      <c r="I15" s="43" t="s">
        <v>186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160</v>
      </c>
      <c r="B16" s="16" t="s">
        <v>187</v>
      </c>
      <c r="C16" s="17" t="s">
        <v>188</v>
      </c>
      <c r="D16" s="40" t="s">
        <v>162</v>
      </c>
      <c r="E16" s="41" t="s">
        <v>87</v>
      </c>
      <c r="F16" s="42" t="s">
        <v>188</v>
      </c>
      <c r="G16" s="43">
        <f t="shared" si="0"/>
        <v>42.43</v>
      </c>
      <c r="H16" s="43">
        <f t="shared" si="1"/>
        <v>42.43</v>
      </c>
      <c r="I16" s="43" t="s">
        <v>189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160</v>
      </c>
      <c r="B17" s="16" t="s">
        <v>98</v>
      </c>
      <c r="C17" s="17" t="s">
        <v>190</v>
      </c>
      <c r="D17" s="40" t="s">
        <v>162</v>
      </c>
      <c r="E17" s="41" t="s">
        <v>98</v>
      </c>
      <c r="F17" s="42" t="s">
        <v>190</v>
      </c>
      <c r="G17" s="43">
        <f t="shared" si="0"/>
        <v>0.02</v>
      </c>
      <c r="H17" s="43">
        <f t="shared" si="1"/>
        <v>0.02</v>
      </c>
      <c r="I17" s="43" t="s">
        <v>191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192</v>
      </c>
      <c r="B18" s="16"/>
      <c r="C18" s="17" t="s">
        <v>193</v>
      </c>
      <c r="D18" s="40" t="s">
        <v>194</v>
      </c>
      <c r="E18" s="41"/>
      <c r="F18" s="42" t="s">
        <v>195</v>
      </c>
      <c r="G18" s="43">
        <f t="shared" si="0"/>
        <v>18.19</v>
      </c>
      <c r="H18" s="43">
        <f t="shared" si="1"/>
        <v>18.19</v>
      </c>
      <c r="I18" s="43" t="s">
        <v>159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192</v>
      </c>
      <c r="B19" s="16" t="s">
        <v>196</v>
      </c>
      <c r="C19" s="17" t="s">
        <v>197</v>
      </c>
      <c r="D19" s="40" t="s">
        <v>194</v>
      </c>
      <c r="E19" s="41" t="s">
        <v>82</v>
      </c>
      <c r="F19" s="42" t="s">
        <v>198</v>
      </c>
      <c r="G19" s="43">
        <f t="shared" si="0"/>
        <v>7.27</v>
      </c>
      <c r="H19" s="43">
        <f t="shared" si="1"/>
        <v>7.27</v>
      </c>
      <c r="I19" s="43" t="s">
        <v>199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192</v>
      </c>
      <c r="B20" s="16" t="s">
        <v>200</v>
      </c>
      <c r="C20" s="17" t="s">
        <v>201</v>
      </c>
      <c r="D20" s="40" t="s">
        <v>194</v>
      </c>
      <c r="E20" s="41" t="s">
        <v>82</v>
      </c>
      <c r="F20" s="42" t="s">
        <v>198</v>
      </c>
      <c r="G20" s="43">
        <f t="shared" si="0"/>
        <v>10.92</v>
      </c>
      <c r="H20" s="43">
        <f t="shared" si="1"/>
        <v>10.92</v>
      </c>
      <c r="I20" s="43" t="s">
        <v>202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  <row r="21" ht="20.25" customHeight="1" spans="1:15">
      <c r="A21" s="15" t="s">
        <v>203</v>
      </c>
      <c r="B21" s="16"/>
      <c r="C21" s="17" t="s">
        <v>204</v>
      </c>
      <c r="D21" s="40" t="s">
        <v>205</v>
      </c>
      <c r="E21" s="41"/>
      <c r="F21" s="42" t="s">
        <v>206</v>
      </c>
      <c r="G21" s="43">
        <f t="shared" si="0"/>
        <v>25.18</v>
      </c>
      <c r="H21" s="43">
        <f t="shared" si="1"/>
        <v>25.18</v>
      </c>
      <c r="I21" s="43" t="s">
        <v>207</v>
      </c>
      <c r="J21" s="43">
        <v>0</v>
      </c>
      <c r="K21" s="43">
        <v>0</v>
      </c>
      <c r="L21" s="44">
        <v>0</v>
      </c>
      <c r="M21" s="44">
        <v>0</v>
      </c>
      <c r="N21" s="43">
        <v>0</v>
      </c>
      <c r="O21" s="43">
        <v>0</v>
      </c>
    </row>
    <row r="22" ht="20.25" customHeight="1" spans="1:15">
      <c r="A22" s="15" t="s">
        <v>203</v>
      </c>
      <c r="B22" s="16" t="s">
        <v>69</v>
      </c>
      <c r="C22" s="17" t="s">
        <v>208</v>
      </c>
      <c r="D22" s="40" t="s">
        <v>205</v>
      </c>
      <c r="E22" s="41" t="s">
        <v>82</v>
      </c>
      <c r="F22" s="42" t="s">
        <v>209</v>
      </c>
      <c r="G22" s="43">
        <f t="shared" si="0"/>
        <v>8.68</v>
      </c>
      <c r="H22" s="43">
        <f t="shared" si="1"/>
        <v>8.68</v>
      </c>
      <c r="I22" s="43" t="s">
        <v>210</v>
      </c>
      <c r="J22" s="43">
        <v>0</v>
      </c>
      <c r="K22" s="43">
        <v>0</v>
      </c>
      <c r="L22" s="44">
        <v>0</v>
      </c>
      <c r="M22" s="44">
        <v>0</v>
      </c>
      <c r="N22" s="43">
        <v>0</v>
      </c>
      <c r="O22" s="43">
        <v>0</v>
      </c>
    </row>
    <row r="23" ht="20.25" customHeight="1" spans="1:15">
      <c r="A23" s="15" t="s">
        <v>203</v>
      </c>
      <c r="B23" s="16" t="s">
        <v>178</v>
      </c>
      <c r="C23" s="17" t="s">
        <v>211</v>
      </c>
      <c r="D23" s="40" t="s">
        <v>205</v>
      </c>
      <c r="E23" s="41" t="s">
        <v>82</v>
      </c>
      <c r="F23" s="42" t="s">
        <v>209</v>
      </c>
      <c r="G23" s="43">
        <f t="shared" si="0"/>
        <v>16.5</v>
      </c>
      <c r="H23" s="43">
        <f t="shared" si="1"/>
        <v>16.5</v>
      </c>
      <c r="I23" s="43" t="s">
        <v>212</v>
      </c>
      <c r="J23" s="43">
        <v>0</v>
      </c>
      <c r="K23" s="43">
        <v>0</v>
      </c>
      <c r="L23" s="44">
        <v>0</v>
      </c>
      <c r="M23" s="44">
        <v>0</v>
      </c>
      <c r="N23" s="43">
        <v>0</v>
      </c>
      <c r="O23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6" t="s">
        <v>239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240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241</v>
      </c>
      <c r="B4" s="14" t="s">
        <v>242</v>
      </c>
      <c r="C4" s="31" t="s">
        <v>243</v>
      </c>
      <c r="D4" s="12" t="s">
        <v>154</v>
      </c>
      <c r="E4" s="13" t="s">
        <v>53</v>
      </c>
      <c r="F4" s="13" t="s">
        <v>235</v>
      </c>
      <c r="G4" s="13"/>
      <c r="H4" s="14" t="s">
        <v>51</v>
      </c>
      <c r="I4" s="36"/>
      <c r="J4" s="31" t="s">
        <v>236</v>
      </c>
      <c r="K4" s="12" t="s">
        <v>237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157</v>
      </c>
      <c r="D5" s="31"/>
      <c r="E5" s="13"/>
      <c r="F5" s="22" t="s">
        <v>62</v>
      </c>
      <c r="G5" s="22" t="s">
        <v>135</v>
      </c>
      <c r="H5" s="12" t="s">
        <v>136</v>
      </c>
      <c r="I5" s="22" t="s">
        <v>137</v>
      </c>
      <c r="J5" s="12" t="s">
        <v>157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 t="s">
        <v>66</v>
      </c>
      <c r="C6" s="17"/>
      <c r="D6" s="34"/>
      <c r="E6" s="23">
        <f t="shared" ref="E6:E25" si="0">F6+J6+K6+L6+M6</f>
        <v>4990.13848</v>
      </c>
      <c r="F6" s="23">
        <f t="shared" ref="F6:F25" si="1">G6+H6+I6</f>
        <v>4719.03848</v>
      </c>
      <c r="G6" s="23">
        <v>4483.27848</v>
      </c>
      <c r="H6" s="23">
        <v>235.76</v>
      </c>
      <c r="I6" s="23">
        <v>0</v>
      </c>
      <c r="J6" s="18">
        <v>0</v>
      </c>
      <c r="K6" s="18">
        <v>271.1</v>
      </c>
      <c r="L6" s="23">
        <v>0</v>
      </c>
      <c r="M6" s="23">
        <v>0</v>
      </c>
      <c r="N6" s="38">
        <f t="shared" ref="N6:N25" si="2">A6</f>
        <v>0</v>
      </c>
    </row>
    <row r="7" ht="20.25" customHeight="1" spans="1:14">
      <c r="A7" s="33" t="s">
        <v>244</v>
      </c>
      <c r="B7" s="17" t="s">
        <v>245</v>
      </c>
      <c r="C7" s="17" t="s">
        <v>246</v>
      </c>
      <c r="D7" s="34"/>
      <c r="E7" s="23">
        <f t="shared" si="0"/>
        <v>150</v>
      </c>
      <c r="F7" s="23">
        <f t="shared" si="1"/>
        <v>0</v>
      </c>
      <c r="G7" s="23">
        <v>0</v>
      </c>
      <c r="H7" s="23">
        <v>0</v>
      </c>
      <c r="I7" s="23">
        <v>0</v>
      </c>
      <c r="J7" s="18">
        <v>0</v>
      </c>
      <c r="K7" s="18">
        <v>150</v>
      </c>
      <c r="L7" s="23">
        <v>0</v>
      </c>
      <c r="M7" s="23">
        <v>0</v>
      </c>
      <c r="N7" s="38" t="str">
        <f t="shared" si="2"/>
        <v>37040524002204020008F</v>
      </c>
    </row>
    <row r="8" ht="20.25" customHeight="1" spans="1:14">
      <c r="A8" s="33" t="s">
        <v>247</v>
      </c>
      <c r="B8" s="17" t="s">
        <v>248</v>
      </c>
      <c r="C8" s="17" t="s">
        <v>246</v>
      </c>
      <c r="D8" s="34"/>
      <c r="E8" s="23">
        <f t="shared" si="0"/>
        <v>120</v>
      </c>
      <c r="F8" s="23">
        <f t="shared" si="1"/>
        <v>0</v>
      </c>
      <c r="G8" s="23">
        <v>0</v>
      </c>
      <c r="H8" s="23">
        <v>0</v>
      </c>
      <c r="I8" s="23">
        <v>0</v>
      </c>
      <c r="J8" s="18">
        <v>0</v>
      </c>
      <c r="K8" s="18">
        <v>120</v>
      </c>
      <c r="L8" s="23">
        <v>0</v>
      </c>
      <c r="M8" s="23">
        <v>0</v>
      </c>
      <c r="N8" s="38" t="str">
        <f t="shared" si="2"/>
        <v>370405240022040200097</v>
      </c>
    </row>
    <row r="9" ht="20.25" customHeight="1" spans="1:14">
      <c r="A9" s="33" t="s">
        <v>249</v>
      </c>
      <c r="B9" s="17" t="s">
        <v>250</v>
      </c>
      <c r="C9" s="17" t="s">
        <v>246</v>
      </c>
      <c r="D9" s="34"/>
      <c r="E9" s="23">
        <f t="shared" si="0"/>
        <v>1.1</v>
      </c>
      <c r="F9" s="23">
        <f t="shared" si="1"/>
        <v>0</v>
      </c>
      <c r="G9" s="23">
        <v>0</v>
      </c>
      <c r="H9" s="23">
        <v>0</v>
      </c>
      <c r="I9" s="23">
        <v>0</v>
      </c>
      <c r="J9" s="18">
        <v>0</v>
      </c>
      <c r="K9" s="18">
        <v>1.1</v>
      </c>
      <c r="L9" s="23">
        <v>0</v>
      </c>
      <c r="M9" s="23">
        <v>0</v>
      </c>
      <c r="N9" s="38" t="str">
        <f t="shared" si="2"/>
        <v>37040524002204020010H</v>
      </c>
    </row>
    <row r="10" ht="20.25" customHeight="1" spans="1:14">
      <c r="A10" s="33" t="s">
        <v>251</v>
      </c>
      <c r="B10" s="17" t="s">
        <v>252</v>
      </c>
      <c r="C10" s="17" t="s">
        <v>246</v>
      </c>
      <c r="D10" s="34"/>
      <c r="E10" s="23">
        <f t="shared" si="0"/>
        <v>70</v>
      </c>
      <c r="F10" s="23">
        <f t="shared" si="1"/>
        <v>70</v>
      </c>
      <c r="G10" s="23">
        <v>70</v>
      </c>
      <c r="H10" s="23">
        <v>0</v>
      </c>
      <c r="I10" s="23">
        <v>0</v>
      </c>
      <c r="J10" s="18">
        <v>0</v>
      </c>
      <c r="K10" s="18">
        <v>0</v>
      </c>
      <c r="L10" s="23">
        <v>0</v>
      </c>
      <c r="M10" s="23">
        <v>0</v>
      </c>
      <c r="N10" s="38" t="str">
        <f t="shared" si="2"/>
        <v>37040524002204020011E</v>
      </c>
    </row>
    <row r="11" ht="20.25" customHeight="1" spans="1:14">
      <c r="A11" s="33" t="s">
        <v>253</v>
      </c>
      <c r="B11" s="17" t="s">
        <v>254</v>
      </c>
      <c r="C11" s="17" t="s">
        <v>246</v>
      </c>
      <c r="D11" s="34"/>
      <c r="E11" s="23">
        <f t="shared" si="0"/>
        <v>104</v>
      </c>
      <c r="F11" s="23">
        <f t="shared" si="1"/>
        <v>104</v>
      </c>
      <c r="G11" s="23">
        <v>104</v>
      </c>
      <c r="H11" s="23">
        <v>0</v>
      </c>
      <c r="I11" s="23">
        <v>0</v>
      </c>
      <c r="J11" s="18">
        <v>0</v>
      </c>
      <c r="K11" s="18">
        <v>0</v>
      </c>
      <c r="L11" s="23">
        <v>0</v>
      </c>
      <c r="M11" s="23">
        <v>0</v>
      </c>
      <c r="N11" s="38" t="str">
        <f t="shared" si="2"/>
        <v>37040524002204020012Y</v>
      </c>
    </row>
    <row r="12" ht="20.25" customHeight="1" spans="1:14">
      <c r="A12" s="33" t="s">
        <v>255</v>
      </c>
      <c r="B12" s="17" t="s">
        <v>256</v>
      </c>
      <c r="C12" s="17" t="s">
        <v>257</v>
      </c>
      <c r="D12" s="34"/>
      <c r="E12" s="23">
        <f t="shared" si="0"/>
        <v>42</v>
      </c>
      <c r="F12" s="23">
        <f t="shared" si="1"/>
        <v>42</v>
      </c>
      <c r="G12" s="23">
        <v>42</v>
      </c>
      <c r="H12" s="23">
        <v>0</v>
      </c>
      <c r="I12" s="23">
        <v>0</v>
      </c>
      <c r="J12" s="18">
        <v>0</v>
      </c>
      <c r="K12" s="18">
        <v>0</v>
      </c>
      <c r="L12" s="23">
        <v>0</v>
      </c>
      <c r="M12" s="23">
        <v>0</v>
      </c>
      <c r="N12" s="38" t="str">
        <f t="shared" si="2"/>
        <v>37040524064104020009P</v>
      </c>
    </row>
    <row r="13" ht="20.25" customHeight="1" spans="1:14">
      <c r="A13" s="33" t="s">
        <v>258</v>
      </c>
      <c r="B13" s="17" t="s">
        <v>259</v>
      </c>
      <c r="C13" s="17" t="s">
        <v>257</v>
      </c>
      <c r="D13" s="34"/>
      <c r="E13" s="23">
        <f t="shared" si="0"/>
        <v>35</v>
      </c>
      <c r="F13" s="23">
        <f t="shared" si="1"/>
        <v>35</v>
      </c>
      <c r="G13" s="23">
        <v>35</v>
      </c>
      <c r="H13" s="23">
        <v>0</v>
      </c>
      <c r="I13" s="23">
        <v>0</v>
      </c>
      <c r="J13" s="18">
        <v>0</v>
      </c>
      <c r="K13" s="18">
        <v>0</v>
      </c>
      <c r="L13" s="23">
        <v>0</v>
      </c>
      <c r="M13" s="23">
        <v>0</v>
      </c>
      <c r="N13" s="38" t="str">
        <f t="shared" si="2"/>
        <v>370405240641040200102</v>
      </c>
    </row>
    <row r="14" ht="20.25" customHeight="1" spans="1:14">
      <c r="A14" s="33" t="s">
        <v>260</v>
      </c>
      <c r="B14" s="17" t="s">
        <v>261</v>
      </c>
      <c r="C14" s="17" t="s">
        <v>257</v>
      </c>
      <c r="D14" s="34"/>
      <c r="E14" s="23">
        <f t="shared" si="0"/>
        <v>2</v>
      </c>
      <c r="F14" s="23">
        <f t="shared" si="1"/>
        <v>2</v>
      </c>
      <c r="G14" s="23">
        <v>2</v>
      </c>
      <c r="H14" s="23">
        <v>0</v>
      </c>
      <c r="I14" s="23">
        <v>0</v>
      </c>
      <c r="J14" s="18">
        <v>0</v>
      </c>
      <c r="K14" s="18">
        <v>0</v>
      </c>
      <c r="L14" s="23">
        <v>0</v>
      </c>
      <c r="M14" s="23">
        <v>0</v>
      </c>
      <c r="N14" s="38" t="str">
        <f t="shared" si="2"/>
        <v>37040524064104020011Y</v>
      </c>
    </row>
    <row r="15" ht="20.25" customHeight="1" spans="1:14">
      <c r="A15" s="33" t="s">
        <v>262</v>
      </c>
      <c r="B15" s="17" t="s">
        <v>263</v>
      </c>
      <c r="C15" s="17" t="s">
        <v>257</v>
      </c>
      <c r="D15" s="34"/>
      <c r="E15" s="23">
        <f t="shared" si="0"/>
        <v>35</v>
      </c>
      <c r="F15" s="23">
        <f t="shared" si="1"/>
        <v>35</v>
      </c>
      <c r="G15" s="23">
        <v>35</v>
      </c>
      <c r="H15" s="23">
        <v>0</v>
      </c>
      <c r="I15" s="23">
        <v>0</v>
      </c>
      <c r="J15" s="18">
        <v>0</v>
      </c>
      <c r="K15" s="18">
        <v>0</v>
      </c>
      <c r="L15" s="23">
        <v>0</v>
      </c>
      <c r="M15" s="23">
        <v>0</v>
      </c>
      <c r="N15" s="38" t="str">
        <f t="shared" si="2"/>
        <v>37040524064104020013E</v>
      </c>
    </row>
    <row r="16" ht="20.25" customHeight="1" spans="1:14">
      <c r="A16" s="33" t="s">
        <v>264</v>
      </c>
      <c r="B16" s="17" t="s">
        <v>265</v>
      </c>
      <c r="C16" s="17" t="s">
        <v>257</v>
      </c>
      <c r="D16" s="34"/>
      <c r="E16" s="23">
        <f t="shared" si="0"/>
        <v>33.6</v>
      </c>
      <c r="F16" s="23">
        <f t="shared" si="1"/>
        <v>33.6</v>
      </c>
      <c r="G16" s="23">
        <v>33.6</v>
      </c>
      <c r="H16" s="23">
        <v>0</v>
      </c>
      <c r="I16" s="23">
        <v>0</v>
      </c>
      <c r="J16" s="18">
        <v>0</v>
      </c>
      <c r="K16" s="18">
        <v>0</v>
      </c>
      <c r="L16" s="23">
        <v>0</v>
      </c>
      <c r="M16" s="23">
        <v>0</v>
      </c>
      <c r="N16" s="38" t="str">
        <f t="shared" si="2"/>
        <v>37040524064104020015U</v>
      </c>
    </row>
    <row r="17" ht="20.25" customHeight="1" spans="1:14">
      <c r="A17" s="33" t="s">
        <v>266</v>
      </c>
      <c r="B17" s="17" t="s">
        <v>267</v>
      </c>
      <c r="C17" s="17" t="s">
        <v>257</v>
      </c>
      <c r="D17" s="34"/>
      <c r="E17" s="23">
        <f t="shared" si="0"/>
        <v>10</v>
      </c>
      <c r="F17" s="23">
        <f t="shared" si="1"/>
        <v>10</v>
      </c>
      <c r="G17" s="23">
        <v>10</v>
      </c>
      <c r="H17" s="23">
        <v>0</v>
      </c>
      <c r="I17" s="23">
        <v>0</v>
      </c>
      <c r="J17" s="18">
        <v>0</v>
      </c>
      <c r="K17" s="18">
        <v>0</v>
      </c>
      <c r="L17" s="23">
        <v>0</v>
      </c>
      <c r="M17" s="23">
        <v>0</v>
      </c>
      <c r="N17" s="38" t="str">
        <f t="shared" si="2"/>
        <v>37040524064104020016Y</v>
      </c>
    </row>
    <row r="18" ht="20.25" customHeight="1" spans="1:14">
      <c r="A18" s="33" t="s">
        <v>268</v>
      </c>
      <c r="B18" s="17" t="s">
        <v>269</v>
      </c>
      <c r="C18" s="17" t="s">
        <v>257</v>
      </c>
      <c r="D18" s="34"/>
      <c r="E18" s="23">
        <f t="shared" si="0"/>
        <v>126</v>
      </c>
      <c r="F18" s="23">
        <f t="shared" si="1"/>
        <v>126</v>
      </c>
      <c r="G18" s="23">
        <v>126</v>
      </c>
      <c r="H18" s="23">
        <v>0</v>
      </c>
      <c r="I18" s="23">
        <v>0</v>
      </c>
      <c r="J18" s="18">
        <v>0</v>
      </c>
      <c r="K18" s="18">
        <v>0</v>
      </c>
      <c r="L18" s="23">
        <v>0</v>
      </c>
      <c r="M18" s="23">
        <v>0</v>
      </c>
      <c r="N18" s="38" t="str">
        <f t="shared" si="2"/>
        <v>37040524064104020018W</v>
      </c>
    </row>
    <row r="19" ht="20.25" customHeight="1" spans="1:14">
      <c r="A19" s="33" t="s">
        <v>270</v>
      </c>
      <c r="B19" s="17" t="s">
        <v>271</v>
      </c>
      <c r="C19" s="17" t="s">
        <v>257</v>
      </c>
      <c r="D19" s="34"/>
      <c r="E19" s="23">
        <f t="shared" si="0"/>
        <v>2000</v>
      </c>
      <c r="F19" s="23">
        <f t="shared" si="1"/>
        <v>2000</v>
      </c>
      <c r="G19" s="23">
        <v>2000</v>
      </c>
      <c r="H19" s="23">
        <v>0</v>
      </c>
      <c r="I19" s="23">
        <v>0</v>
      </c>
      <c r="J19" s="18">
        <v>0</v>
      </c>
      <c r="K19" s="18">
        <v>0</v>
      </c>
      <c r="L19" s="23">
        <v>0</v>
      </c>
      <c r="M19" s="23">
        <v>0</v>
      </c>
      <c r="N19" s="38" t="str">
        <f t="shared" si="2"/>
        <v>37040524064104020019L</v>
      </c>
    </row>
    <row r="20" ht="20.25" customHeight="1" spans="1:14">
      <c r="A20" s="33" t="s">
        <v>272</v>
      </c>
      <c r="B20" s="17" t="s">
        <v>273</v>
      </c>
      <c r="C20" s="17" t="s">
        <v>257</v>
      </c>
      <c r="D20" s="34"/>
      <c r="E20" s="23">
        <f t="shared" si="0"/>
        <v>18.45</v>
      </c>
      <c r="F20" s="23">
        <f t="shared" si="1"/>
        <v>18.45</v>
      </c>
      <c r="G20" s="23">
        <v>18.45</v>
      </c>
      <c r="H20" s="23">
        <v>0</v>
      </c>
      <c r="I20" s="23">
        <v>0</v>
      </c>
      <c r="J20" s="18">
        <v>0</v>
      </c>
      <c r="K20" s="18">
        <v>0</v>
      </c>
      <c r="L20" s="23">
        <v>0</v>
      </c>
      <c r="M20" s="23">
        <v>0</v>
      </c>
      <c r="N20" s="38" t="str">
        <f t="shared" si="2"/>
        <v>37040524064104020021F</v>
      </c>
    </row>
    <row r="21" ht="20.25" customHeight="1" spans="1:14">
      <c r="A21" s="33" t="s">
        <v>274</v>
      </c>
      <c r="B21" s="17" t="s">
        <v>275</v>
      </c>
      <c r="C21" s="17" t="s">
        <v>257</v>
      </c>
      <c r="D21" s="34"/>
      <c r="E21" s="23">
        <f t="shared" si="0"/>
        <v>1990.46848</v>
      </c>
      <c r="F21" s="23">
        <f t="shared" si="1"/>
        <v>1990.46848</v>
      </c>
      <c r="G21" s="23">
        <v>1990.46848</v>
      </c>
      <c r="H21" s="23">
        <v>0</v>
      </c>
      <c r="I21" s="23">
        <v>0</v>
      </c>
      <c r="J21" s="18">
        <v>0</v>
      </c>
      <c r="K21" s="18">
        <v>0</v>
      </c>
      <c r="L21" s="23">
        <v>0</v>
      </c>
      <c r="M21" s="23">
        <v>0</v>
      </c>
      <c r="N21" s="38" t="str">
        <f t="shared" si="2"/>
        <v>37040524064104020023Y</v>
      </c>
    </row>
    <row r="22" ht="20.25" customHeight="1" spans="1:14">
      <c r="A22" s="33" t="s">
        <v>276</v>
      </c>
      <c r="B22" s="17" t="s">
        <v>277</v>
      </c>
      <c r="C22" s="17" t="s">
        <v>257</v>
      </c>
      <c r="D22" s="34"/>
      <c r="E22" s="23">
        <f t="shared" si="0"/>
        <v>2</v>
      </c>
      <c r="F22" s="23">
        <f t="shared" si="1"/>
        <v>2</v>
      </c>
      <c r="G22" s="23">
        <v>2</v>
      </c>
      <c r="H22" s="23">
        <v>0</v>
      </c>
      <c r="I22" s="23">
        <v>0</v>
      </c>
      <c r="J22" s="18">
        <v>0</v>
      </c>
      <c r="K22" s="18">
        <v>0</v>
      </c>
      <c r="L22" s="23">
        <v>0</v>
      </c>
      <c r="M22" s="23">
        <v>0</v>
      </c>
      <c r="N22" s="38" t="str">
        <f t="shared" si="2"/>
        <v>370405242104040200047</v>
      </c>
    </row>
    <row r="23" ht="20.25" customHeight="1" spans="1:14">
      <c r="A23" s="33" t="s">
        <v>278</v>
      </c>
      <c r="B23" s="17" t="s">
        <v>279</v>
      </c>
      <c r="C23" s="17" t="s">
        <v>257</v>
      </c>
      <c r="D23" s="34"/>
      <c r="E23" s="23">
        <f t="shared" si="0"/>
        <v>14.76</v>
      </c>
      <c r="F23" s="23">
        <f t="shared" si="1"/>
        <v>14.76</v>
      </c>
      <c r="G23" s="23">
        <v>14.76</v>
      </c>
      <c r="H23" s="23">
        <v>0</v>
      </c>
      <c r="I23" s="23">
        <v>0</v>
      </c>
      <c r="J23" s="18">
        <v>0</v>
      </c>
      <c r="K23" s="18">
        <v>0</v>
      </c>
      <c r="L23" s="23">
        <v>0</v>
      </c>
      <c r="M23" s="23">
        <v>0</v>
      </c>
      <c r="N23" s="38" t="str">
        <f t="shared" si="2"/>
        <v>37040524210404020005F</v>
      </c>
    </row>
    <row r="24" ht="20.25" customHeight="1" spans="1:14">
      <c r="A24" s="33" t="s">
        <v>280</v>
      </c>
      <c r="B24" s="17" t="s">
        <v>281</v>
      </c>
      <c r="C24" s="17" t="s">
        <v>257</v>
      </c>
      <c r="D24" s="34"/>
      <c r="E24" s="23">
        <f t="shared" si="0"/>
        <v>230</v>
      </c>
      <c r="F24" s="23">
        <f t="shared" si="1"/>
        <v>230</v>
      </c>
      <c r="G24" s="23">
        <v>0</v>
      </c>
      <c r="H24" s="23">
        <v>230</v>
      </c>
      <c r="I24" s="23">
        <v>0</v>
      </c>
      <c r="J24" s="18">
        <v>0</v>
      </c>
      <c r="K24" s="18">
        <v>0</v>
      </c>
      <c r="L24" s="23">
        <v>0</v>
      </c>
      <c r="M24" s="23">
        <v>0</v>
      </c>
      <c r="N24" s="38" t="str">
        <f t="shared" si="2"/>
        <v>37040524210404020006J</v>
      </c>
    </row>
    <row r="25" ht="20.25" customHeight="1" spans="1:14">
      <c r="A25" s="33" t="s">
        <v>282</v>
      </c>
      <c r="B25" s="17" t="s">
        <v>283</v>
      </c>
      <c r="C25" s="17" t="s">
        <v>257</v>
      </c>
      <c r="D25" s="34"/>
      <c r="E25" s="23">
        <f t="shared" si="0"/>
        <v>5.76</v>
      </c>
      <c r="F25" s="23">
        <f t="shared" si="1"/>
        <v>5.76</v>
      </c>
      <c r="G25" s="23">
        <v>0</v>
      </c>
      <c r="H25" s="23">
        <v>5.76</v>
      </c>
      <c r="I25" s="23">
        <v>0</v>
      </c>
      <c r="J25" s="18">
        <v>0</v>
      </c>
      <c r="K25" s="18">
        <v>0</v>
      </c>
      <c r="L25" s="23">
        <v>0</v>
      </c>
      <c r="M25" s="23">
        <v>0</v>
      </c>
      <c r="N25" s="38" t="str">
        <f t="shared" si="2"/>
        <v>37040524260204020002Y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284</v>
      </c>
    </row>
    <row r="2" ht="19.5" customHeight="1" spans="1:14">
      <c r="A2" s="7" t="s">
        <v>285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286</v>
      </c>
      <c r="G4" s="14"/>
      <c r="H4" s="14"/>
      <c r="I4" s="14"/>
      <c r="J4" s="14"/>
      <c r="K4" s="14"/>
      <c r="L4" s="14"/>
      <c r="M4" s="14"/>
      <c r="N4" s="14"/>
      <c r="O4" s="13" t="s">
        <v>287</v>
      </c>
      <c r="P4" s="13" t="s">
        <v>288</v>
      </c>
      <c r="Q4" s="13" t="s">
        <v>289</v>
      </c>
      <c r="R4" s="13" t="s">
        <v>290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235</v>
      </c>
      <c r="H5" s="14"/>
      <c r="I5" s="14"/>
      <c r="J5" s="14"/>
      <c r="K5" s="12" t="s">
        <v>236</v>
      </c>
      <c r="L5" s="12" t="s">
        <v>237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135</v>
      </c>
      <c r="I6" s="21" t="s">
        <v>136</v>
      </c>
      <c r="J6" s="22" t="s">
        <v>137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本心</cp:lastModifiedBy>
  <dcterms:created xsi:type="dcterms:W3CDTF">2024-03-06T02:11:41Z</dcterms:created>
  <dcterms:modified xsi:type="dcterms:W3CDTF">2024-03-06T02:11:57Z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9F880B86C2DB4B9391C646964E9688BE_12</vt:lpwstr>
  </property>
  <property fmtid="{D5CDD505-2E9C-101B-9397-08002B2CF9AE}" pid="3" name="KSOProductBuildVer">
    <vt:lpwstr>2052-12.1.0.16388</vt:lpwstr>
  </property>
</Properties>
</file>